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15" windowWidth="27795" windowHeight="12375"/>
  </bookViews>
  <sheets>
    <sheet name="b.ogół-do 30 r.ż." sheetId="4" r:id="rId1"/>
    <sheet name="w tym kobiety" sheetId="6" r:id="rId2"/>
    <sheet name="akt.for. 30 25" sheetId="2" r:id="rId3"/>
    <sheet name="bezr 30 25" sheetId="1" r:id="rId4"/>
  </sheets>
  <calcPr calcId="145621"/>
</workbook>
</file>

<file path=xl/calcChain.xml><?xml version="1.0" encoding="utf-8"?>
<calcChain xmlns="http://schemas.openxmlformats.org/spreadsheetml/2006/main">
  <c r="D55" i="4" l="1"/>
  <c r="D54" i="4"/>
  <c r="D52" i="4"/>
  <c r="F6" i="4" l="1"/>
  <c r="F7" i="4"/>
  <c r="F8" i="4"/>
  <c r="F9" i="4"/>
  <c r="F10" i="4"/>
  <c r="F11" i="4"/>
  <c r="F12" i="4"/>
  <c r="F13" i="4"/>
  <c r="F14" i="4"/>
  <c r="F15" i="4"/>
  <c r="E50" i="6" l="1"/>
  <c r="E52" i="6"/>
  <c r="E53" i="6"/>
  <c r="E52" i="4" l="1"/>
  <c r="F49" i="4"/>
  <c r="F47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0" i="4"/>
  <c r="F29" i="4"/>
  <c r="F28" i="4"/>
  <c r="F27" i="4"/>
  <c r="F26" i="4"/>
  <c r="F24" i="4"/>
  <c r="D53" i="6"/>
  <c r="D52" i="6"/>
  <c r="D50" i="6"/>
  <c r="F50" i="6" s="1"/>
  <c r="F47" i="6"/>
  <c r="F45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7" i="6"/>
  <c r="F28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  <c r="F25" i="4" l="1"/>
  <c r="F23" i="4"/>
  <c r="F22" i="4"/>
  <c r="F21" i="4"/>
  <c r="F20" i="4"/>
  <c r="F19" i="4"/>
  <c r="F18" i="4"/>
  <c r="F17" i="4"/>
  <c r="F16" i="4"/>
</calcChain>
</file>

<file path=xl/sharedStrings.xml><?xml version="1.0" encoding="utf-8"?>
<sst xmlns="http://schemas.openxmlformats.org/spreadsheetml/2006/main" count="248" uniqueCount="99">
  <si>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</si>
  <si>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</si>
  <si>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</si>
  <si>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</si>
  <si>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</si>
  <si>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</si>
  <si>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</si>
  <si>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</si>
  <si>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</si>
  <si>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</si>
  <si>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</si>
  <si>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</si>
  <si>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</si>
  <si>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</si>
  <si>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</si>
  <si>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</si>
  <si>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</si>
  <si>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</si>
  <si>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</si>
  <si>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</si>
  <si>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</si>
  <si>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</si>
  <si>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</si>
  <si>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</si>
  <si>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</si>
  <si>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</si>
  <si>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</si>
  <si>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</si>
  <si>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</si>
  <si>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</si>
  <si>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</si>
  <si>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</si>
  <si>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</si>
  <si>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</si>
  <si>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</si>
  <si>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</si>
  <si>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</si>
  <si>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</si>
  <si>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</si>
  <si>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</si>
  <si>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</si>
  <si>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</si>
  <si>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</si>
  <si>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</si>
  <si>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</si>
  <si>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</si>
  <si>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</si>
  <si>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</si>
  <si>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</si>
  <si>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</si>
  <si>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</si>
  <si>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</si>
  <si>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</si>
  <si>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</si>
  <si>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</si>
  <si>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Rozkład Aktywnych form wśród bezrobotnych kobiet do 30 roku życia, będących</t>
  </si>
  <si>
    <t>Rozpoczęcia przygotowania zawodowego dorosłych  (art. 53a)</t>
  </si>
  <si>
    <t xml:space="preserve">ROZKŁAD AKTYWNYCH FORM WŚRÓD OSOB BEZROBOTNYCH DO 30 ROKU ŻYCIA, BĘDĄCYCH W SZCZEGÓLNEJ </t>
  </si>
  <si>
    <t>Bezrobotni ogółem (w analizowanym okresie)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</si>
  <si>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</si>
  <si>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</si>
  <si>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</si>
  <si>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</si>
  <si>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SYTUACJI NA RYNKU PRACY W STOSUNKU DO OGÓLNEJ POPULACJI BEZROBOTNYCH W PUP *</t>
  </si>
  <si>
    <t>Podjęcia pracy subsydiowanej w ramach bonu zatrudnieniowego (art. 66m)**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</si>
  <si>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</si>
  <si>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</si>
  <si>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w szczególnej sytuacji na rynku pracy w stosunku do ogólnej populacji bezrobotnych kobiet W PUP *</t>
  </si>
  <si>
    <t>Rozkład Aktywnych form wśród osob bezrobotnych do 30 roku życia, będących w szczególnej sytuacji na rynku pracy *</t>
  </si>
  <si>
    <t>Bezrobotne kobiety w PUP (w analizowanym okresie)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</si>
  <si>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</si>
  <si>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</si>
  <si>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</si>
  <si>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</si>
  <si>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</si>
  <si>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</si>
  <si>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</si>
  <si>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</si>
  <si>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</si>
  <si>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</si>
  <si>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pracy subsydiowanej poza miejscem zamieszkania, w ramach bonu na zasiedlenie (art. 66n)**</t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</si>
  <si>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</si>
  <si>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</si>
  <si>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</si>
  <si>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</si>
  <si>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</si>
  <si>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</si>
  <si>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</si>
  <si>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</si>
  <si>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</si>
  <si>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 xml:space="preserve">x      </t>
  </si>
  <si>
    <t>do 30 r. ż. w ogółem - w proc.</t>
  </si>
  <si>
    <t>do 25 r. ż. w ogółem - w proc.</t>
  </si>
  <si>
    <t>1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</si>
  <si>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w I 2018 R.</t>
    </r>
  </si>
  <si>
    <t>* Liczby dotyczą stycznia 2018 r.</t>
  </si>
  <si>
    <t>* Liczby dotyczą 2018 r.</t>
  </si>
  <si>
    <t>* W okresie sprawozdawczym - Liczby dotyczą stycznia 2018 r.</t>
  </si>
  <si>
    <t>** Stany w końcu okresu sprawozdawczego - liczby dotyczą średniej arytmetycznej w okresie I '18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</si>
</sst>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8"/>
      <color theme="1"/>
      <name val="Verdana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8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25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49" fontId="11" fillId="2" borderId="0" xfId="0" applyNumberFormat="1" applyFont="1" applyFill="1"/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2" fillId="2" borderId="0" xfId="0" applyFont="1" applyFill="1"/>
    <xf numFmtId="49" fontId="13" fillId="2" borderId="0" xfId="0" applyNumberFormat="1" applyFont="1" applyFill="1"/>
    <xf numFmtId="0" fontId="14" fillId="2" borderId="0" xfId="0" applyFont="1" applyFill="1"/>
    <xf numFmtId="49" fontId="15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3" fontId="2" fillId="2" borderId="60" xfId="0" applyNumberFormat="1" applyFont="1" applyFill="1" applyBorder="1" applyAlignment="1">
      <alignment horizontal="center" vertical="center" wrapText="1"/>
    </xf>
    <xf numFmtId="3" fontId="2" fillId="2" borderId="61" xfId="0" applyNumberFormat="1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164" fontId="2" fillId="7" borderId="65" xfId="0" applyNumberFormat="1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/>
    </xf>
    <xf numFmtId="3" fontId="2" fillId="2" borderId="67" xfId="0" applyNumberFormat="1" applyFont="1" applyFill="1" applyBorder="1" applyAlignment="1">
      <alignment horizontal="center" vertical="center" wrapText="1"/>
    </xf>
    <xf numFmtId="3" fontId="4" fillId="0" borderId="68" xfId="0" applyNumberFormat="1" applyFont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164" fontId="2" fillId="7" borderId="69" xfId="0" applyNumberFormat="1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7</xdr:col>
      <xdr:colOff>131859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3" style="5" customWidth="1"/>
    <col min="5" max="5" width="12.5703125" style="5" customWidth="1"/>
    <col min="6" max="6" width="10.7109375" style="5" customWidth="1"/>
    <col min="7" max="7" width="6.140625" style="5" customWidth="1"/>
    <col min="8" max="16384" width="9.140625" style="5"/>
  </cols>
  <sheetData>
    <row r="1" spans="2:6" x14ac:dyDescent="0.25">
      <c r="B1" s="2" t="s">
        <v>94</v>
      </c>
      <c r="C1" s="4"/>
      <c r="D1" s="4"/>
      <c r="E1" s="4"/>
      <c r="F1" s="4"/>
    </row>
    <row r="2" spans="2:6" x14ac:dyDescent="0.25">
      <c r="B2" s="6"/>
      <c r="C2" s="4"/>
      <c r="D2" s="4"/>
      <c r="E2" s="4"/>
      <c r="F2" s="4"/>
    </row>
    <row r="3" spans="2:6" x14ac:dyDescent="0.25">
      <c r="B3" s="4" t="s">
        <v>57</v>
      </c>
      <c r="C3" s="4"/>
      <c r="D3" s="4"/>
      <c r="E3" s="4"/>
      <c r="F3" s="4"/>
    </row>
    <row r="4" spans="2:6" ht="15.75" thickBot="1" x14ac:dyDescent="0.3">
      <c r="B4" s="4" t="s">
        <v>63</v>
      </c>
      <c r="C4" s="4"/>
      <c r="D4" s="4"/>
      <c r="E4" s="4"/>
      <c r="F4" s="4"/>
    </row>
    <row r="5" spans="2:6" ht="54" customHeight="1" thickTop="1" x14ac:dyDescent="0.25">
      <c r="B5" s="135" t="s">
        <v>16</v>
      </c>
      <c r="C5" s="136"/>
      <c r="D5" s="7" t="s">
        <v>58</v>
      </c>
      <c r="E5" s="7" t="s">
        <v>53</v>
      </c>
      <c r="F5" s="8" t="s">
        <v>49</v>
      </c>
    </row>
    <row r="6" spans="2:6" ht="18" customHeight="1" thickBot="1" x14ac:dyDescent="0.3">
      <c r="B6" s="141" t="s">
        <v>59</v>
      </c>
      <c r="C6" s="142"/>
      <c r="D6" s="9">
        <v>12469</v>
      </c>
      <c r="E6" s="9">
        <v>5741</v>
      </c>
      <c r="F6" s="10">
        <f>SUM(E6/D6*100)</f>
        <v>46.042184617852271</v>
      </c>
    </row>
    <row r="7" spans="2:6" ht="15.75" thickTop="1" x14ac:dyDescent="0.25">
      <c r="B7" s="143"/>
      <c r="C7" s="11" t="s">
        <v>21</v>
      </c>
      <c r="D7" s="12">
        <v>1755</v>
      </c>
      <c r="E7" s="12">
        <v>1313</v>
      </c>
      <c r="F7" s="13">
        <f>SUM(E7/D7*100)</f>
        <v>74.81481481481481</v>
      </c>
    </row>
    <row r="8" spans="2:6" ht="15.75" thickBot="1" x14ac:dyDescent="0.3">
      <c r="B8" s="144"/>
      <c r="C8" s="14" t="s">
        <v>22</v>
      </c>
      <c r="D8" s="15">
        <v>10714</v>
      </c>
      <c r="E8" s="15">
        <v>4428</v>
      </c>
      <c r="F8" s="16">
        <f t="shared" ref="F8:F25" si="0">SUM(E8/D8*100)</f>
        <v>41.329102109389581</v>
      </c>
    </row>
    <row r="9" spans="2:6" ht="15.75" thickTop="1" x14ac:dyDescent="0.25">
      <c r="B9" s="145" t="s">
        <v>60</v>
      </c>
      <c r="C9" s="11" t="s">
        <v>23</v>
      </c>
      <c r="D9" s="12">
        <v>13</v>
      </c>
      <c r="E9" s="12">
        <v>4</v>
      </c>
      <c r="F9" s="13">
        <f t="shared" si="0"/>
        <v>30.76923076923077</v>
      </c>
    </row>
    <row r="10" spans="2:6" x14ac:dyDescent="0.25">
      <c r="B10" s="146"/>
      <c r="C10" s="17" t="s">
        <v>24</v>
      </c>
      <c r="D10" s="18">
        <v>73</v>
      </c>
      <c r="E10" s="18">
        <v>20</v>
      </c>
      <c r="F10" s="19">
        <f t="shared" si="0"/>
        <v>27.397260273972602</v>
      </c>
    </row>
    <row r="11" spans="2:6" x14ac:dyDescent="0.25">
      <c r="B11" s="146"/>
      <c r="C11" s="17" t="s">
        <v>25</v>
      </c>
      <c r="D11" s="18">
        <v>728</v>
      </c>
      <c r="E11" s="18">
        <v>527</v>
      </c>
      <c r="F11" s="19">
        <f t="shared" si="0"/>
        <v>72.390109890109883</v>
      </c>
    </row>
    <row r="12" spans="2:6" x14ac:dyDescent="0.25">
      <c r="B12" s="146"/>
      <c r="C12" s="17" t="s">
        <v>26</v>
      </c>
      <c r="D12" s="18">
        <v>0</v>
      </c>
      <c r="E12" s="18">
        <v>0</v>
      </c>
      <c r="F12" s="19" t="e">
        <f t="shared" si="0"/>
        <v>#DIV/0!</v>
      </c>
    </row>
    <row r="13" spans="2:6" x14ac:dyDescent="0.25">
      <c r="B13" s="146"/>
      <c r="C13" s="17" t="s">
        <v>27</v>
      </c>
      <c r="D13" s="18">
        <v>15</v>
      </c>
      <c r="E13" s="18">
        <v>11</v>
      </c>
      <c r="F13" s="19">
        <f t="shared" si="0"/>
        <v>73.333333333333329</v>
      </c>
    </row>
    <row r="14" spans="2:6" ht="15.75" thickBot="1" x14ac:dyDescent="0.3">
      <c r="B14" s="147"/>
      <c r="C14" s="20" t="s">
        <v>28</v>
      </c>
      <c r="D14" s="21">
        <v>127</v>
      </c>
      <c r="E14" s="21">
        <v>6</v>
      </c>
      <c r="F14" s="22">
        <f t="shared" si="0"/>
        <v>4.7244094488188972</v>
      </c>
    </row>
    <row r="15" spans="2:6" ht="17.25" customHeight="1" thickTop="1" x14ac:dyDescent="0.25">
      <c r="B15" s="148" t="s">
        <v>61</v>
      </c>
      <c r="C15" s="149"/>
      <c r="D15" s="23">
        <v>8846</v>
      </c>
      <c r="E15" s="23">
        <v>4178</v>
      </c>
      <c r="F15" s="24">
        <f t="shared" si="0"/>
        <v>47.230386615419398</v>
      </c>
    </row>
    <row r="16" spans="2:6" ht="18.75" customHeight="1" thickBot="1" x14ac:dyDescent="0.3">
      <c r="B16" s="137" t="s">
        <v>29</v>
      </c>
      <c r="C16" s="138"/>
      <c r="D16" s="76">
        <v>5073</v>
      </c>
      <c r="E16" s="76">
        <v>2507</v>
      </c>
      <c r="F16" s="77">
        <f t="shared" si="0"/>
        <v>49.418490045338068</v>
      </c>
    </row>
    <row r="17" spans="2:9" ht="16.5" thickTop="1" thickBot="1" x14ac:dyDescent="0.3">
      <c r="B17" s="139" t="s">
        <v>30</v>
      </c>
      <c r="C17" s="140"/>
      <c r="D17" s="25">
        <v>4546</v>
      </c>
      <c r="E17" s="25">
        <v>2156</v>
      </c>
      <c r="F17" s="26">
        <f t="shared" si="0"/>
        <v>47.426308842938845</v>
      </c>
    </row>
    <row r="18" spans="2:9" x14ac:dyDescent="0.25">
      <c r="B18" s="154"/>
      <c r="C18" s="27" t="s">
        <v>31</v>
      </c>
      <c r="D18" s="28">
        <v>138</v>
      </c>
      <c r="E18" s="28">
        <v>50</v>
      </c>
      <c r="F18" s="29">
        <f t="shared" si="0"/>
        <v>36.231884057971016</v>
      </c>
    </row>
    <row r="19" spans="2:9" ht="15.75" thickBot="1" x14ac:dyDescent="0.3">
      <c r="B19" s="155"/>
      <c r="C19" s="30" t="s">
        <v>32</v>
      </c>
      <c r="D19" s="31">
        <v>401</v>
      </c>
      <c r="E19" s="31">
        <v>202</v>
      </c>
      <c r="F19" s="32">
        <f t="shared" si="0"/>
        <v>50.374064837905244</v>
      </c>
    </row>
    <row r="20" spans="2:9" ht="15.75" thickBot="1" x14ac:dyDescent="0.3">
      <c r="B20" s="156" t="s">
        <v>33</v>
      </c>
      <c r="C20" s="157"/>
      <c r="D20" s="33">
        <v>527</v>
      </c>
      <c r="E20" s="33">
        <v>351</v>
      </c>
      <c r="F20" s="34">
        <f t="shared" si="0"/>
        <v>66.603415559772287</v>
      </c>
    </row>
    <row r="21" spans="2:9" x14ac:dyDescent="0.25">
      <c r="B21" s="154"/>
      <c r="C21" s="27" t="s">
        <v>34</v>
      </c>
      <c r="D21" s="28">
        <v>98</v>
      </c>
      <c r="E21" s="28">
        <v>45</v>
      </c>
      <c r="F21" s="29">
        <f t="shared" si="0"/>
        <v>45.91836734693878</v>
      </c>
    </row>
    <row r="22" spans="2:9" x14ac:dyDescent="0.25">
      <c r="B22" s="155"/>
      <c r="C22" s="17" t="s">
        <v>35</v>
      </c>
      <c r="D22" s="18">
        <v>73</v>
      </c>
      <c r="E22" s="18">
        <v>27</v>
      </c>
      <c r="F22" s="19">
        <f t="shared" si="0"/>
        <v>36.986301369863014</v>
      </c>
    </row>
    <row r="23" spans="2:9" x14ac:dyDescent="0.25">
      <c r="B23" s="155"/>
      <c r="C23" s="17" t="s">
        <v>36</v>
      </c>
      <c r="D23" s="18">
        <v>4</v>
      </c>
      <c r="E23" s="18">
        <v>3</v>
      </c>
      <c r="F23" s="19">
        <f t="shared" si="0"/>
        <v>75</v>
      </c>
      <c r="H23" s="55"/>
    </row>
    <row r="24" spans="2:9" x14ac:dyDescent="0.25">
      <c r="B24" s="155"/>
      <c r="C24" s="56" t="s">
        <v>76</v>
      </c>
      <c r="D24" s="57">
        <v>1</v>
      </c>
      <c r="E24" s="57">
        <v>1</v>
      </c>
      <c r="F24" s="58">
        <f t="shared" si="0"/>
        <v>100</v>
      </c>
      <c r="H24" s="55"/>
    </row>
    <row r="25" spans="2:9" x14ac:dyDescent="0.25">
      <c r="B25" s="155"/>
      <c r="C25" s="17" t="s">
        <v>37</v>
      </c>
      <c r="D25" s="18">
        <v>112</v>
      </c>
      <c r="E25" s="18">
        <v>45</v>
      </c>
      <c r="F25" s="19">
        <f t="shared" si="0"/>
        <v>40.178571428571431</v>
      </c>
    </row>
    <row r="26" spans="2:9" x14ac:dyDescent="0.25">
      <c r="B26" s="155"/>
      <c r="C26" s="56" t="s">
        <v>77</v>
      </c>
      <c r="D26" s="57">
        <v>90</v>
      </c>
      <c r="E26" s="57">
        <v>90</v>
      </c>
      <c r="F26" s="58">
        <f>SUM(E26/D26*100)</f>
        <v>100</v>
      </c>
    </row>
    <row r="27" spans="2:9" x14ac:dyDescent="0.25">
      <c r="B27" s="155"/>
      <c r="C27" s="56" t="s">
        <v>78</v>
      </c>
      <c r="D27" s="57">
        <v>3</v>
      </c>
      <c r="E27" s="57">
        <v>3</v>
      </c>
      <c r="F27" s="58">
        <f>SUM(E27/D27*100)</f>
        <v>100</v>
      </c>
    </row>
    <row r="28" spans="2:9" x14ac:dyDescent="0.25">
      <c r="B28" s="155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55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55"/>
      <c r="C30" s="35" t="s">
        <v>51</v>
      </c>
      <c r="D30" s="36">
        <v>0</v>
      </c>
      <c r="E30" s="36">
        <v>0</v>
      </c>
      <c r="F30" s="37" t="e">
        <f>SUM(E30/D30*100)</f>
        <v>#DIV/0!</v>
      </c>
    </row>
    <row r="31" spans="2:9" ht="28.5" customHeight="1" x14ac:dyDescent="0.25">
      <c r="B31" s="155"/>
      <c r="C31" s="70" t="s">
        <v>79</v>
      </c>
      <c r="D31" s="71">
        <v>5</v>
      </c>
      <c r="E31" s="72" t="s">
        <v>90</v>
      </c>
      <c r="F31" s="73" t="s">
        <v>71</v>
      </c>
    </row>
    <row r="32" spans="2:9" ht="15.75" thickBot="1" x14ac:dyDescent="0.3">
      <c r="B32" s="144"/>
      <c r="C32" s="20" t="s">
        <v>39</v>
      </c>
      <c r="D32" s="21">
        <v>142</v>
      </c>
      <c r="E32" s="21">
        <v>138</v>
      </c>
      <c r="F32" s="22">
        <f t="shared" ref="F32:F45" si="1">SUM(E32/D32*100)</f>
        <v>97.183098591549296</v>
      </c>
    </row>
    <row r="33" spans="2:9" ht="14.25" customHeight="1" thickTop="1" x14ac:dyDescent="0.25">
      <c r="B33" s="158" t="s">
        <v>87</v>
      </c>
      <c r="C33" s="159"/>
      <c r="D33" s="78">
        <v>13</v>
      </c>
      <c r="E33" s="78">
        <v>11</v>
      </c>
      <c r="F33" s="79">
        <f t="shared" si="1"/>
        <v>84.615384615384613</v>
      </c>
    </row>
    <row r="34" spans="2:9" ht="15" customHeight="1" x14ac:dyDescent="0.25">
      <c r="B34" s="160" t="s">
        <v>85</v>
      </c>
      <c r="C34" s="161"/>
      <c r="D34" s="59">
        <v>7</v>
      </c>
      <c r="E34" s="59">
        <v>7</v>
      </c>
      <c r="F34" s="60">
        <f t="shared" si="1"/>
        <v>100</v>
      </c>
    </row>
    <row r="35" spans="2:9" ht="16.5" customHeight="1" x14ac:dyDescent="0.25">
      <c r="B35" s="152" t="s">
        <v>70</v>
      </c>
      <c r="C35" s="153"/>
      <c r="D35" s="80">
        <v>218</v>
      </c>
      <c r="E35" s="80">
        <v>170</v>
      </c>
      <c r="F35" s="81">
        <f t="shared" si="1"/>
        <v>77.981651376146786</v>
      </c>
    </row>
    <row r="36" spans="2:9" ht="16.5" customHeight="1" x14ac:dyDescent="0.25">
      <c r="B36" s="160" t="s">
        <v>86</v>
      </c>
      <c r="C36" s="161"/>
      <c r="D36" s="57">
        <v>0</v>
      </c>
      <c r="E36" s="57">
        <v>0</v>
      </c>
      <c r="F36" s="58" t="e">
        <f t="shared" si="1"/>
        <v>#DIV/0!</v>
      </c>
    </row>
    <row r="37" spans="2:9" ht="15.75" customHeight="1" thickBot="1" x14ac:dyDescent="0.3">
      <c r="B37" s="170" t="s">
        <v>56</v>
      </c>
      <c r="C37" s="171"/>
      <c r="D37" s="82">
        <v>0</v>
      </c>
      <c r="E37" s="82">
        <v>0</v>
      </c>
      <c r="F37" s="83" t="e">
        <f t="shared" si="1"/>
        <v>#DIV/0!</v>
      </c>
    </row>
    <row r="38" spans="2:9" ht="15" customHeight="1" thickTop="1" x14ac:dyDescent="0.25">
      <c r="B38" s="172" t="s">
        <v>40</v>
      </c>
      <c r="C38" s="173"/>
      <c r="D38" s="84">
        <v>1</v>
      </c>
      <c r="E38" s="84">
        <v>0</v>
      </c>
      <c r="F38" s="85">
        <f t="shared" si="1"/>
        <v>0</v>
      </c>
    </row>
    <row r="39" spans="2:9" ht="17.25" customHeight="1" thickBot="1" x14ac:dyDescent="0.3">
      <c r="B39" s="174" t="s">
        <v>52</v>
      </c>
      <c r="C39" s="175"/>
      <c r="D39" s="38">
        <v>0</v>
      </c>
      <c r="E39" s="38">
        <v>0</v>
      </c>
      <c r="F39" s="39" t="e">
        <f t="shared" si="1"/>
        <v>#DIV/0!</v>
      </c>
    </row>
    <row r="40" spans="2:9" ht="16.5" customHeight="1" thickTop="1" thickBot="1" x14ac:dyDescent="0.3">
      <c r="B40" s="176" t="s">
        <v>41</v>
      </c>
      <c r="C40" s="177"/>
      <c r="D40" s="76">
        <v>26</v>
      </c>
      <c r="E40" s="76">
        <v>8</v>
      </c>
      <c r="F40" s="77">
        <f t="shared" si="1"/>
        <v>30.76923076923077</v>
      </c>
    </row>
    <row r="41" spans="2:9" ht="28.5" customHeight="1" thickTop="1" thickBot="1" x14ac:dyDescent="0.3">
      <c r="B41" s="180" t="s">
        <v>42</v>
      </c>
      <c r="C41" s="181"/>
      <c r="D41" s="40">
        <v>256</v>
      </c>
      <c r="E41" s="40">
        <v>153</v>
      </c>
      <c r="F41" s="41">
        <f t="shared" si="1"/>
        <v>59.765625</v>
      </c>
      <c r="I41" s="55"/>
    </row>
    <row r="42" spans="2:9" ht="13.5" customHeight="1" thickBot="1" x14ac:dyDescent="0.3">
      <c r="B42" s="182" t="s">
        <v>43</v>
      </c>
      <c r="C42" s="183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82" t="s">
        <v>44</v>
      </c>
      <c r="C43" s="183"/>
      <c r="D43" s="40">
        <v>1640</v>
      </c>
      <c r="E43" s="40">
        <v>843</v>
      </c>
      <c r="F43" s="41">
        <f t="shared" si="1"/>
        <v>51.402439024390247</v>
      </c>
    </row>
    <row r="44" spans="2:9" ht="15.75" customHeight="1" thickBot="1" x14ac:dyDescent="0.3">
      <c r="B44" s="184" t="s">
        <v>45</v>
      </c>
      <c r="C44" s="185"/>
      <c r="D44" s="42">
        <v>717</v>
      </c>
      <c r="E44" s="42">
        <v>350</v>
      </c>
      <c r="F44" s="43">
        <f t="shared" si="1"/>
        <v>48.814504881450489</v>
      </c>
    </row>
    <row r="45" spans="2:9" ht="18.75" customHeight="1" thickTop="1" x14ac:dyDescent="0.25">
      <c r="B45" s="186" t="s">
        <v>46</v>
      </c>
      <c r="C45" s="187"/>
      <c r="D45" s="31">
        <v>6</v>
      </c>
      <c r="E45" s="31">
        <v>4</v>
      </c>
      <c r="F45" s="32">
        <f t="shared" si="1"/>
        <v>66.666666666666657</v>
      </c>
    </row>
    <row r="46" spans="2:9" ht="14.25" customHeight="1" x14ac:dyDescent="0.25">
      <c r="B46" s="164" t="s">
        <v>72</v>
      </c>
      <c r="C46" s="165"/>
      <c r="D46" s="61">
        <v>126</v>
      </c>
      <c r="E46" s="63" t="s">
        <v>90</v>
      </c>
      <c r="F46" s="64" t="s">
        <v>71</v>
      </c>
    </row>
    <row r="47" spans="2:9" ht="13.5" customHeight="1" x14ac:dyDescent="0.25">
      <c r="B47" s="150" t="s">
        <v>47</v>
      </c>
      <c r="C47" s="151"/>
      <c r="D47" s="31">
        <v>104</v>
      </c>
      <c r="E47" s="31">
        <v>11</v>
      </c>
      <c r="F47" s="32">
        <f>SUM(E47/D47*100)</f>
        <v>10.576923076923077</v>
      </c>
    </row>
    <row r="48" spans="2:9" ht="15" customHeight="1" x14ac:dyDescent="0.25">
      <c r="B48" s="166" t="s">
        <v>73</v>
      </c>
      <c r="C48" s="167"/>
      <c r="D48" s="62">
        <v>165</v>
      </c>
      <c r="E48" s="74" t="s">
        <v>90</v>
      </c>
      <c r="F48" s="75" t="s">
        <v>71</v>
      </c>
    </row>
    <row r="49" spans="2:6" ht="13.5" customHeight="1" thickBot="1" x14ac:dyDescent="0.3">
      <c r="B49" s="168" t="s">
        <v>48</v>
      </c>
      <c r="C49" s="169"/>
      <c r="D49" s="15">
        <v>501</v>
      </c>
      <c r="E49" s="15">
        <v>121</v>
      </c>
      <c r="F49" s="16">
        <f>SUM(E49/D49*100)</f>
        <v>24.151696606786427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62</v>
      </c>
    </row>
    <row r="52" spans="2:6" ht="15.75" thickBot="1" x14ac:dyDescent="0.3">
      <c r="B52" s="178" t="s">
        <v>89</v>
      </c>
      <c r="C52" s="179"/>
      <c r="D52" s="65">
        <f>SUM(D41:D44)</f>
        <v>2613</v>
      </c>
      <c r="E52" s="65">
        <f>SUM(E41:E44)</f>
        <v>1346</v>
      </c>
      <c r="F52" s="66">
        <f>SUM(E52/D52*100)</f>
        <v>51.511672407194794</v>
      </c>
    </row>
    <row r="53" spans="2:6" ht="15.75" thickBot="1" x14ac:dyDescent="0.3">
      <c r="B53" s="6" t="s">
        <v>74</v>
      </c>
    </row>
    <row r="54" spans="2:6" ht="15.75" thickBot="1" x14ac:dyDescent="0.3">
      <c r="B54" s="162" t="s">
        <v>75</v>
      </c>
      <c r="C54" s="163"/>
      <c r="D54" s="67">
        <f>SUM(D24,D26:D27,D34,D36)</f>
        <v>101</v>
      </c>
      <c r="E54" s="67">
        <f>SUM(E24,E26:E27,E34,E36)</f>
        <v>101</v>
      </c>
      <c r="F54" s="68">
        <f>SUM(E54/D54*100)</f>
        <v>100</v>
      </c>
    </row>
    <row r="55" spans="2:6" ht="15.75" thickBot="1" x14ac:dyDescent="0.3">
      <c r="B55" s="162" t="s">
        <v>88</v>
      </c>
      <c r="C55" s="163"/>
      <c r="D55" s="67">
        <f>SUM(D24,D26:D27)</f>
        <v>94</v>
      </c>
      <c r="E55" s="67">
        <f>SUM(E24,E26:E27)</f>
        <v>94</v>
      </c>
      <c r="F55" s="68">
        <f>SUM(E55/D55*100)</f>
        <v>100</v>
      </c>
    </row>
    <row r="56" spans="2:6" x14ac:dyDescent="0.25">
      <c r="B56" s="4" t="s">
        <v>95</v>
      </c>
      <c r="C56" s="4"/>
    </row>
    <row r="57" spans="2:6" ht="18" x14ac:dyDescent="0.25">
      <c r="B57" s="114" t="s">
        <v>93</v>
      </c>
      <c r="C57" s="4" t="s">
        <v>81</v>
      </c>
    </row>
    <row r="58" spans="2:6" ht="18" x14ac:dyDescent="0.25">
      <c r="B58" s="114">
        <v>2</v>
      </c>
      <c r="C58" s="4" t="s">
        <v>80</v>
      </c>
    </row>
    <row r="59" spans="2:6" ht="18" x14ac:dyDescent="0.25">
      <c r="B59" s="114">
        <v>3</v>
      </c>
      <c r="C59" s="4" t="s">
        <v>64</v>
      </c>
    </row>
    <row r="60" spans="2:6" ht="18" x14ac:dyDescent="0.25">
      <c r="B60" s="114">
        <v>4</v>
      </c>
      <c r="C60" s="4" t="s">
        <v>65</v>
      </c>
    </row>
    <row r="61" spans="2:6" ht="15.75" customHeight="1" x14ac:dyDescent="0.25">
      <c r="B61" s="114">
        <v>5</v>
      </c>
      <c r="C61" s="4" t="s">
        <v>66</v>
      </c>
    </row>
    <row r="62" spans="2:6" x14ac:dyDescent="0.25">
      <c r="B62" s="115"/>
      <c r="C62" s="4" t="s">
        <v>82</v>
      </c>
    </row>
    <row r="63" spans="2:6" x14ac:dyDescent="0.25">
      <c r="B63" s="115"/>
      <c r="C63" s="4" t="s">
        <v>83</v>
      </c>
    </row>
    <row r="64" spans="2:6" x14ac:dyDescent="0.25">
      <c r="B64" s="115"/>
      <c r="C64" s="4" t="s">
        <v>84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horizontalCentered="1" verticalCentered="1"/>
  <pageMargins left="0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4.42578125" style="5" customWidth="1"/>
    <col min="2" max="2" width="3.28515625" style="5" customWidth="1"/>
    <col min="3" max="3" width="95" style="5" customWidth="1"/>
    <col min="4" max="4" width="14.5703125" style="5" customWidth="1"/>
    <col min="5" max="5" width="12.85546875" style="5" customWidth="1"/>
    <col min="6" max="6" width="10.7109375" style="5" customWidth="1"/>
    <col min="7" max="16384" width="9.140625" style="5"/>
  </cols>
  <sheetData>
    <row r="1" spans="2:6" x14ac:dyDescent="0.25">
      <c r="B1" s="6" t="s">
        <v>55</v>
      </c>
      <c r="C1" s="4"/>
      <c r="D1" s="4"/>
      <c r="E1" s="4"/>
      <c r="F1" s="4"/>
    </row>
    <row r="2" spans="2:6" ht="15.75" thickBot="1" x14ac:dyDescent="0.3">
      <c r="B2" s="6" t="s">
        <v>67</v>
      </c>
      <c r="C2" s="4"/>
      <c r="D2" s="4"/>
      <c r="E2" s="4"/>
      <c r="F2" s="4"/>
    </row>
    <row r="3" spans="2:6" ht="55.5" customHeight="1" thickTop="1" x14ac:dyDescent="0.25">
      <c r="B3" s="135" t="s">
        <v>16</v>
      </c>
      <c r="C3" s="136"/>
      <c r="D3" s="7" t="s">
        <v>69</v>
      </c>
      <c r="E3" s="44" t="s">
        <v>54</v>
      </c>
      <c r="F3" s="8" t="s">
        <v>49</v>
      </c>
    </row>
    <row r="4" spans="2:6" ht="18.75" customHeight="1" thickBot="1" x14ac:dyDescent="0.3">
      <c r="B4" s="141" t="s">
        <v>59</v>
      </c>
      <c r="C4" s="142"/>
      <c r="D4" s="9">
        <v>5693</v>
      </c>
      <c r="E4" s="9">
        <v>2760</v>
      </c>
      <c r="F4" s="10">
        <f t="shared" ref="F4:F28" si="0">SUM(E4/D4*100)</f>
        <v>48.480590198489374</v>
      </c>
    </row>
    <row r="5" spans="2:6" ht="15.75" thickTop="1" x14ac:dyDescent="0.25">
      <c r="B5" s="143"/>
      <c r="C5" s="11" t="s">
        <v>21</v>
      </c>
      <c r="D5" s="12">
        <v>857</v>
      </c>
      <c r="E5" s="12">
        <v>654</v>
      </c>
      <c r="F5" s="13">
        <f t="shared" si="0"/>
        <v>76.312718786464401</v>
      </c>
    </row>
    <row r="6" spans="2:6" ht="15.75" thickBot="1" x14ac:dyDescent="0.3">
      <c r="B6" s="144"/>
      <c r="C6" s="14" t="s">
        <v>22</v>
      </c>
      <c r="D6" s="15">
        <v>4836</v>
      </c>
      <c r="E6" s="15">
        <v>2106</v>
      </c>
      <c r="F6" s="16">
        <f t="shared" si="0"/>
        <v>43.548387096774192</v>
      </c>
    </row>
    <row r="7" spans="2:6" ht="15.75" customHeight="1" thickTop="1" x14ac:dyDescent="0.25">
      <c r="B7" s="145" t="s">
        <v>60</v>
      </c>
      <c r="C7" s="11" t="s">
        <v>23</v>
      </c>
      <c r="D7" s="12">
        <v>6</v>
      </c>
      <c r="E7" s="12">
        <v>2</v>
      </c>
      <c r="F7" s="13">
        <f t="shared" si="0"/>
        <v>33.333333333333329</v>
      </c>
    </row>
    <row r="8" spans="2:6" x14ac:dyDescent="0.25">
      <c r="B8" s="146"/>
      <c r="C8" s="17" t="s">
        <v>24</v>
      </c>
      <c r="D8" s="18">
        <v>51</v>
      </c>
      <c r="E8" s="18">
        <v>16</v>
      </c>
      <c r="F8" s="19">
        <f t="shared" si="0"/>
        <v>31.372549019607842</v>
      </c>
    </row>
    <row r="9" spans="2:6" x14ac:dyDescent="0.25">
      <c r="B9" s="146"/>
      <c r="C9" s="17" t="s">
        <v>25</v>
      </c>
      <c r="D9" s="18">
        <v>479</v>
      </c>
      <c r="E9" s="18">
        <v>344</v>
      </c>
      <c r="F9" s="19">
        <f t="shared" si="0"/>
        <v>71.816283924843432</v>
      </c>
    </row>
    <row r="10" spans="2:6" x14ac:dyDescent="0.25">
      <c r="B10" s="146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46"/>
      <c r="C11" s="17" t="s">
        <v>27</v>
      </c>
      <c r="D11" s="18">
        <v>0</v>
      </c>
      <c r="E11" s="18">
        <v>0</v>
      </c>
      <c r="F11" s="19" t="e">
        <f t="shared" si="0"/>
        <v>#DIV/0!</v>
      </c>
    </row>
    <row r="12" spans="2:6" ht="15.75" thickBot="1" x14ac:dyDescent="0.3">
      <c r="B12" s="147"/>
      <c r="C12" s="20" t="s">
        <v>28</v>
      </c>
      <c r="D12" s="21">
        <v>83</v>
      </c>
      <c r="E12" s="21">
        <v>3</v>
      </c>
      <c r="F12" s="22">
        <f t="shared" si="0"/>
        <v>3.6144578313253009</v>
      </c>
    </row>
    <row r="13" spans="2:6" ht="22.5" customHeight="1" thickTop="1" x14ac:dyDescent="0.25">
      <c r="B13" s="148" t="s">
        <v>61</v>
      </c>
      <c r="C13" s="149"/>
      <c r="D13" s="23">
        <v>4120</v>
      </c>
      <c r="E13" s="23">
        <v>1933</v>
      </c>
      <c r="F13" s="24">
        <f t="shared" si="0"/>
        <v>46.917475728155338</v>
      </c>
    </row>
    <row r="14" spans="2:6" ht="21.75" customHeight="1" thickBot="1" x14ac:dyDescent="0.3">
      <c r="B14" s="137" t="s">
        <v>29</v>
      </c>
      <c r="C14" s="138"/>
      <c r="D14" s="76">
        <v>2352</v>
      </c>
      <c r="E14" s="76">
        <v>1130</v>
      </c>
      <c r="F14" s="77">
        <f t="shared" si="0"/>
        <v>48.044217687074834</v>
      </c>
    </row>
    <row r="15" spans="2:6" ht="16.5" customHeight="1" thickTop="1" thickBot="1" x14ac:dyDescent="0.3">
      <c r="B15" s="139" t="s">
        <v>30</v>
      </c>
      <c r="C15" s="140"/>
      <c r="D15" s="25">
        <v>2099</v>
      </c>
      <c r="E15" s="25">
        <v>970</v>
      </c>
      <c r="F15" s="26">
        <f t="shared" si="0"/>
        <v>46.212482134349692</v>
      </c>
    </row>
    <row r="16" spans="2:6" x14ac:dyDescent="0.25">
      <c r="B16" s="154"/>
      <c r="C16" s="27" t="s">
        <v>31</v>
      </c>
      <c r="D16" s="28">
        <v>34</v>
      </c>
      <c r="E16" s="28">
        <v>7</v>
      </c>
      <c r="F16" s="29">
        <f t="shared" si="0"/>
        <v>20.588235294117645</v>
      </c>
    </row>
    <row r="17" spans="2:6" ht="15.75" thickBot="1" x14ac:dyDescent="0.3">
      <c r="B17" s="155"/>
      <c r="C17" s="30" t="s">
        <v>32</v>
      </c>
      <c r="D17" s="31">
        <v>179</v>
      </c>
      <c r="E17" s="31">
        <v>89</v>
      </c>
      <c r="F17" s="32">
        <f t="shared" si="0"/>
        <v>49.720670391061446</v>
      </c>
    </row>
    <row r="18" spans="2:6" ht="15.75" customHeight="1" thickBot="1" x14ac:dyDescent="0.3">
      <c r="B18" s="156" t="s">
        <v>33</v>
      </c>
      <c r="C18" s="157"/>
      <c r="D18" s="33">
        <v>253</v>
      </c>
      <c r="E18" s="33">
        <v>160</v>
      </c>
      <c r="F18" s="34">
        <f t="shared" si="0"/>
        <v>63.241106719367593</v>
      </c>
    </row>
    <row r="19" spans="2:6" x14ac:dyDescent="0.25">
      <c r="B19" s="154"/>
      <c r="C19" s="27" t="s">
        <v>34</v>
      </c>
      <c r="D19" s="28">
        <v>55</v>
      </c>
      <c r="E19" s="28">
        <v>22</v>
      </c>
      <c r="F19" s="29">
        <f t="shared" si="0"/>
        <v>40</v>
      </c>
    </row>
    <row r="20" spans="2:6" x14ac:dyDescent="0.25">
      <c r="B20" s="155"/>
      <c r="C20" s="17" t="s">
        <v>35</v>
      </c>
      <c r="D20" s="18">
        <v>48</v>
      </c>
      <c r="E20" s="18">
        <v>22</v>
      </c>
      <c r="F20" s="19">
        <f t="shared" si="0"/>
        <v>45.833333333333329</v>
      </c>
    </row>
    <row r="21" spans="2:6" x14ac:dyDescent="0.25">
      <c r="B21" s="155"/>
      <c r="C21" s="17" t="s">
        <v>36</v>
      </c>
      <c r="D21" s="18">
        <v>3</v>
      </c>
      <c r="E21" s="18">
        <v>2</v>
      </c>
      <c r="F21" s="19">
        <f t="shared" si="0"/>
        <v>66.666666666666657</v>
      </c>
    </row>
    <row r="22" spans="2:6" x14ac:dyDescent="0.25">
      <c r="B22" s="155"/>
      <c r="C22" s="56" t="s">
        <v>76</v>
      </c>
      <c r="D22" s="57">
        <v>0</v>
      </c>
      <c r="E22" s="57">
        <v>0</v>
      </c>
      <c r="F22" s="58" t="e">
        <f t="shared" si="0"/>
        <v>#DIV/0!</v>
      </c>
    </row>
    <row r="23" spans="2:6" x14ac:dyDescent="0.25">
      <c r="B23" s="155"/>
      <c r="C23" s="17" t="s">
        <v>37</v>
      </c>
      <c r="D23" s="18">
        <v>42</v>
      </c>
      <c r="E23" s="18">
        <v>15</v>
      </c>
      <c r="F23" s="19">
        <f t="shared" si="0"/>
        <v>35.714285714285715</v>
      </c>
    </row>
    <row r="24" spans="2:6" ht="16.5" customHeight="1" x14ac:dyDescent="0.25">
      <c r="B24" s="155"/>
      <c r="C24" s="56" t="s">
        <v>77</v>
      </c>
      <c r="D24" s="57">
        <v>43</v>
      </c>
      <c r="E24" s="57">
        <v>43</v>
      </c>
      <c r="F24" s="58">
        <f t="shared" si="0"/>
        <v>100</v>
      </c>
    </row>
    <row r="25" spans="2:6" ht="15.75" customHeight="1" x14ac:dyDescent="0.25">
      <c r="B25" s="155"/>
      <c r="C25" s="56" t="s">
        <v>78</v>
      </c>
      <c r="D25" s="57">
        <v>1</v>
      </c>
      <c r="E25" s="57">
        <v>1</v>
      </c>
      <c r="F25" s="58">
        <f t="shared" si="0"/>
        <v>100</v>
      </c>
    </row>
    <row r="26" spans="2:6" x14ac:dyDescent="0.25">
      <c r="B26" s="155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55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55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55"/>
      <c r="C29" s="70" t="s">
        <v>79</v>
      </c>
      <c r="D29" s="71">
        <v>5</v>
      </c>
      <c r="E29" s="72" t="s">
        <v>90</v>
      </c>
      <c r="F29" s="73" t="s">
        <v>71</v>
      </c>
    </row>
    <row r="30" spans="2:6" ht="18.75" customHeight="1" thickBot="1" x14ac:dyDescent="0.3">
      <c r="B30" s="144"/>
      <c r="C30" s="20" t="s">
        <v>39</v>
      </c>
      <c r="D30" s="21">
        <v>56</v>
      </c>
      <c r="E30" s="21">
        <v>55</v>
      </c>
      <c r="F30" s="22">
        <f t="shared" ref="F30:F43" si="1">SUM(E30/D30*100)</f>
        <v>98.214285714285708</v>
      </c>
    </row>
    <row r="31" spans="2:6" ht="16.5" customHeight="1" thickTop="1" x14ac:dyDescent="0.25">
      <c r="B31" s="158" t="s">
        <v>87</v>
      </c>
      <c r="C31" s="159"/>
      <c r="D31" s="78">
        <v>0</v>
      </c>
      <c r="E31" s="78">
        <v>0</v>
      </c>
      <c r="F31" s="79" t="e">
        <f t="shared" si="1"/>
        <v>#DIV/0!</v>
      </c>
    </row>
    <row r="32" spans="2:6" ht="17.25" customHeight="1" x14ac:dyDescent="0.25">
      <c r="B32" s="160" t="s">
        <v>85</v>
      </c>
      <c r="C32" s="161"/>
      <c r="D32" s="59">
        <v>0</v>
      </c>
      <c r="E32" s="59">
        <v>0</v>
      </c>
      <c r="F32" s="60" t="e">
        <f t="shared" si="1"/>
        <v>#DIV/0!</v>
      </c>
    </row>
    <row r="33" spans="2:6" ht="18" customHeight="1" x14ac:dyDescent="0.25">
      <c r="B33" s="152" t="s">
        <v>70</v>
      </c>
      <c r="C33" s="153"/>
      <c r="D33" s="80">
        <v>172</v>
      </c>
      <c r="E33" s="80">
        <v>139</v>
      </c>
      <c r="F33" s="81">
        <f t="shared" si="1"/>
        <v>80.813953488372093</v>
      </c>
    </row>
    <row r="34" spans="2:6" ht="19.5" customHeight="1" x14ac:dyDescent="0.25">
      <c r="B34" s="160" t="s">
        <v>86</v>
      </c>
      <c r="C34" s="161"/>
      <c r="D34" s="57">
        <v>0</v>
      </c>
      <c r="E34" s="57">
        <v>0</v>
      </c>
      <c r="F34" s="58" t="e">
        <f t="shared" si="1"/>
        <v>#DIV/0!</v>
      </c>
    </row>
    <row r="35" spans="2:6" ht="18" customHeight="1" thickBot="1" x14ac:dyDescent="0.3">
      <c r="B35" s="170" t="s">
        <v>56</v>
      </c>
      <c r="C35" s="171"/>
      <c r="D35" s="82">
        <v>0</v>
      </c>
      <c r="E35" s="82">
        <v>0</v>
      </c>
      <c r="F35" s="83" t="e">
        <f t="shared" si="1"/>
        <v>#DIV/0!</v>
      </c>
    </row>
    <row r="36" spans="2:6" ht="17.25" customHeight="1" thickTop="1" x14ac:dyDescent="0.25">
      <c r="B36" s="172" t="s">
        <v>40</v>
      </c>
      <c r="C36" s="173"/>
      <c r="D36" s="84">
        <v>1</v>
      </c>
      <c r="E36" s="84">
        <v>0</v>
      </c>
      <c r="F36" s="85">
        <f t="shared" si="1"/>
        <v>0</v>
      </c>
    </row>
    <row r="37" spans="2:6" ht="18" customHeight="1" thickBot="1" x14ac:dyDescent="0.3">
      <c r="B37" s="174" t="s">
        <v>52</v>
      </c>
      <c r="C37" s="175"/>
      <c r="D37" s="38">
        <v>0</v>
      </c>
      <c r="E37" s="38">
        <v>0</v>
      </c>
      <c r="F37" s="39" t="e">
        <f t="shared" si="1"/>
        <v>#DIV/0!</v>
      </c>
    </row>
    <row r="38" spans="2:6" ht="16.5" customHeight="1" thickTop="1" thickBot="1" x14ac:dyDescent="0.3">
      <c r="B38" s="176" t="s">
        <v>41</v>
      </c>
      <c r="C38" s="177"/>
      <c r="D38" s="76">
        <v>9</v>
      </c>
      <c r="E38" s="76">
        <v>3</v>
      </c>
      <c r="F38" s="77">
        <f t="shared" si="1"/>
        <v>33.333333333333329</v>
      </c>
    </row>
    <row r="39" spans="2:6" ht="32.25" customHeight="1" thickTop="1" thickBot="1" x14ac:dyDescent="0.3">
      <c r="B39" s="180" t="s">
        <v>42</v>
      </c>
      <c r="C39" s="181"/>
      <c r="D39" s="40">
        <v>79</v>
      </c>
      <c r="E39" s="40">
        <v>49</v>
      </c>
      <c r="F39" s="41">
        <f t="shared" si="1"/>
        <v>62.025316455696199</v>
      </c>
    </row>
    <row r="40" spans="2:6" ht="15.75" customHeight="1" thickBot="1" x14ac:dyDescent="0.3">
      <c r="B40" s="182" t="s">
        <v>43</v>
      </c>
      <c r="C40" s="183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82" t="s">
        <v>44</v>
      </c>
      <c r="C41" s="183"/>
      <c r="D41" s="40">
        <v>602</v>
      </c>
      <c r="E41" s="40">
        <v>311</v>
      </c>
      <c r="F41" s="41">
        <f t="shared" si="1"/>
        <v>51.661129568106311</v>
      </c>
    </row>
    <row r="42" spans="2:6" ht="15.75" customHeight="1" thickBot="1" x14ac:dyDescent="0.3">
      <c r="B42" s="184" t="s">
        <v>45</v>
      </c>
      <c r="C42" s="185"/>
      <c r="D42" s="42">
        <v>414</v>
      </c>
      <c r="E42" s="42">
        <v>210</v>
      </c>
      <c r="F42" s="43">
        <f t="shared" si="1"/>
        <v>50.724637681159422</v>
      </c>
    </row>
    <row r="43" spans="2:6" ht="15.75" customHeight="1" thickTop="1" x14ac:dyDescent="0.25">
      <c r="B43" s="186" t="s">
        <v>46</v>
      </c>
      <c r="C43" s="187"/>
      <c r="D43" s="31">
        <v>3</v>
      </c>
      <c r="E43" s="31">
        <v>1</v>
      </c>
      <c r="F43" s="32">
        <f t="shared" si="1"/>
        <v>33.333333333333329</v>
      </c>
    </row>
    <row r="44" spans="2:6" ht="15" customHeight="1" x14ac:dyDescent="0.25">
      <c r="B44" s="164" t="s">
        <v>72</v>
      </c>
      <c r="C44" s="165"/>
      <c r="D44" s="61">
        <v>78</v>
      </c>
      <c r="E44" s="63" t="s">
        <v>90</v>
      </c>
      <c r="F44" s="64" t="s">
        <v>71</v>
      </c>
    </row>
    <row r="45" spans="2:6" ht="15" customHeight="1" x14ac:dyDescent="0.25">
      <c r="B45" s="150" t="s">
        <v>47</v>
      </c>
      <c r="C45" s="151"/>
      <c r="D45" s="31">
        <v>66</v>
      </c>
      <c r="E45" s="31">
        <v>8</v>
      </c>
      <c r="F45" s="32">
        <f>SUM(E45/D45*100)</f>
        <v>12.121212121212121</v>
      </c>
    </row>
    <row r="46" spans="2:6" ht="15" customHeight="1" x14ac:dyDescent="0.25">
      <c r="B46" s="166" t="s">
        <v>73</v>
      </c>
      <c r="C46" s="167"/>
      <c r="D46" s="62">
        <v>81</v>
      </c>
      <c r="E46" s="74" t="s">
        <v>90</v>
      </c>
      <c r="F46" s="75" t="s">
        <v>71</v>
      </c>
    </row>
    <row r="47" spans="2:6" ht="15.75" customHeight="1" thickBot="1" x14ac:dyDescent="0.3">
      <c r="B47" s="168" t="s">
        <v>48</v>
      </c>
      <c r="C47" s="169"/>
      <c r="D47" s="15">
        <v>263</v>
      </c>
      <c r="E47" s="15">
        <v>82</v>
      </c>
      <c r="F47" s="16">
        <f>SUM(E47/D47*100)</f>
        <v>31.178707224334602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62</v>
      </c>
    </row>
    <row r="50" spans="2:6" ht="15.75" thickBot="1" x14ac:dyDescent="0.3">
      <c r="B50" s="178" t="s">
        <v>89</v>
      </c>
      <c r="C50" s="179"/>
      <c r="D50" s="65">
        <f>SUM(D39:D42)</f>
        <v>1095</v>
      </c>
      <c r="E50" s="65">
        <f>SUM(E39:E42)</f>
        <v>570</v>
      </c>
      <c r="F50" s="66">
        <f>SUM(E50/D50*100)</f>
        <v>52.054794520547944</v>
      </c>
    </row>
    <row r="51" spans="2:6" ht="15.75" thickBot="1" x14ac:dyDescent="0.3">
      <c r="B51" s="6" t="s">
        <v>74</v>
      </c>
    </row>
    <row r="52" spans="2:6" ht="15.75" customHeight="1" thickBot="1" x14ac:dyDescent="0.3">
      <c r="B52" s="162" t="s">
        <v>75</v>
      </c>
      <c r="C52" s="163"/>
      <c r="D52" s="67">
        <f>SUM(D22,D24:D25,D32,D34)</f>
        <v>44</v>
      </c>
      <c r="E52" s="67">
        <f>SUM(E22,E24:E25,E32,E34)</f>
        <v>44</v>
      </c>
      <c r="F52" s="68">
        <f>SUM(E52/D52*100)</f>
        <v>100</v>
      </c>
    </row>
    <row r="53" spans="2:6" ht="15.75" customHeight="1" thickBot="1" x14ac:dyDescent="0.3">
      <c r="B53" s="162" t="s">
        <v>88</v>
      </c>
      <c r="C53" s="163"/>
      <c r="D53" s="67">
        <f>SUM(D22,D24:D25)</f>
        <v>44</v>
      </c>
      <c r="E53" s="67">
        <f>SUM(E22,E24:E25)</f>
        <v>44</v>
      </c>
      <c r="F53" s="68">
        <f>SUM(E53/D53*100)</f>
        <v>100</v>
      </c>
    </row>
    <row r="54" spans="2:6" x14ac:dyDescent="0.25">
      <c r="B54" s="4" t="s">
        <v>95</v>
      </c>
    </row>
    <row r="55" spans="2:6" ht="17.25" x14ac:dyDescent="0.25">
      <c r="B55" s="105" t="s">
        <v>93</v>
      </c>
      <c r="C55" s="4" t="s">
        <v>81</v>
      </c>
    </row>
    <row r="56" spans="2:6" ht="17.25" x14ac:dyDescent="0.25">
      <c r="B56" s="105">
        <v>2</v>
      </c>
      <c r="C56" s="4" t="s">
        <v>80</v>
      </c>
    </row>
    <row r="57" spans="2:6" ht="17.25" x14ac:dyDescent="0.25">
      <c r="B57" s="105">
        <v>3</v>
      </c>
      <c r="C57" s="4" t="s">
        <v>64</v>
      </c>
    </row>
    <row r="58" spans="2:6" ht="17.25" x14ac:dyDescent="0.25">
      <c r="B58" s="105">
        <v>4</v>
      </c>
      <c r="C58" s="4" t="s">
        <v>65</v>
      </c>
    </row>
    <row r="59" spans="2:6" ht="17.25" x14ac:dyDescent="0.25">
      <c r="B59" s="105">
        <v>5</v>
      </c>
      <c r="C59" s="4" t="s">
        <v>66</v>
      </c>
    </row>
    <row r="60" spans="2:6" x14ac:dyDescent="0.25">
      <c r="C60" s="69" t="s">
        <v>82</v>
      </c>
    </row>
    <row r="61" spans="2:6" x14ac:dyDescent="0.25">
      <c r="C61" s="69" t="s">
        <v>83</v>
      </c>
    </row>
    <row r="62" spans="2:6" x14ac:dyDescent="0.25">
      <c r="C62" s="4" t="s">
        <v>84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G63"/>
  <sheetViews>
    <sheetView zoomScale="130" zoomScaleNormal="13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16384" width="9.140625" style="3"/>
  </cols>
  <sheetData>
    <row r="1" spans="2:7" ht="13.5" thickBot="1" x14ac:dyDescent="0.25">
      <c r="B1" s="45" t="s">
        <v>68</v>
      </c>
      <c r="C1" s="4"/>
      <c r="D1" s="4"/>
      <c r="E1" s="4"/>
      <c r="F1" s="4"/>
      <c r="G1" s="4"/>
    </row>
    <row r="2" spans="2:7" ht="13.5" thickTop="1" x14ac:dyDescent="0.2">
      <c r="B2" s="192" t="s">
        <v>16</v>
      </c>
      <c r="C2" s="193"/>
      <c r="D2" s="188" t="s">
        <v>17</v>
      </c>
      <c r="E2" s="193"/>
      <c r="F2" s="188" t="s">
        <v>19</v>
      </c>
      <c r="G2" s="189"/>
    </row>
    <row r="3" spans="2:7" ht="13.5" thickBot="1" x14ac:dyDescent="0.25">
      <c r="B3" s="194"/>
      <c r="C3" s="195"/>
      <c r="D3" s="190" t="s">
        <v>18</v>
      </c>
      <c r="E3" s="198"/>
      <c r="F3" s="190" t="s">
        <v>20</v>
      </c>
      <c r="G3" s="191"/>
    </row>
    <row r="4" spans="2:7" ht="13.5" thickBot="1" x14ac:dyDescent="0.25">
      <c r="B4" s="196"/>
      <c r="C4" s="197"/>
      <c r="D4" s="46" t="s">
        <v>12</v>
      </c>
      <c r="E4" s="46" t="s">
        <v>13</v>
      </c>
      <c r="F4" s="46" t="s">
        <v>12</v>
      </c>
      <c r="G4" s="47" t="s">
        <v>13</v>
      </c>
    </row>
    <row r="5" spans="2:7" ht="17.25" customHeight="1" thickTop="1" thickBot="1" x14ac:dyDescent="0.25">
      <c r="B5" s="141" t="s">
        <v>59</v>
      </c>
      <c r="C5" s="142"/>
      <c r="D5" s="9">
        <f>SUM('b.ogół-do 30 r.ż.'!E6)</f>
        <v>5741</v>
      </c>
      <c r="E5" s="9">
        <f>SUM('w tym kobiety'!E4)</f>
        <v>2760</v>
      </c>
      <c r="F5" s="88">
        <v>3167</v>
      </c>
      <c r="G5" s="88">
        <v>1458</v>
      </c>
    </row>
    <row r="6" spans="2:7" ht="13.5" thickTop="1" x14ac:dyDescent="0.2">
      <c r="B6" s="143"/>
      <c r="C6" s="11" t="s">
        <v>21</v>
      </c>
      <c r="D6" s="12">
        <f>SUM('b.ogół-do 30 r.ż.'!E7)</f>
        <v>1313</v>
      </c>
      <c r="E6" s="12">
        <f>SUM('w tym kobiety'!E5)</f>
        <v>654</v>
      </c>
      <c r="F6" s="48">
        <v>959</v>
      </c>
      <c r="G6" s="48">
        <v>447</v>
      </c>
    </row>
    <row r="7" spans="2:7" ht="13.5" thickBot="1" x14ac:dyDescent="0.25">
      <c r="B7" s="144"/>
      <c r="C7" s="14" t="s">
        <v>22</v>
      </c>
      <c r="D7" s="15">
        <f>SUM('b.ogół-do 30 r.ż.'!E8)</f>
        <v>4428</v>
      </c>
      <c r="E7" s="15">
        <f>SUM('w tym kobiety'!E6)</f>
        <v>2106</v>
      </c>
      <c r="F7" s="49">
        <v>2208</v>
      </c>
      <c r="G7" s="49">
        <v>1011</v>
      </c>
    </row>
    <row r="8" spans="2:7" ht="13.5" customHeight="1" thickTop="1" x14ac:dyDescent="0.2">
      <c r="B8" s="145" t="s">
        <v>60</v>
      </c>
      <c r="C8" s="11" t="s">
        <v>23</v>
      </c>
      <c r="D8" s="12">
        <f>SUM('b.ogół-do 30 r.ż.'!E9)</f>
        <v>4</v>
      </c>
      <c r="E8" s="12">
        <f>SUM('w tym kobiety'!E7)</f>
        <v>2</v>
      </c>
      <c r="F8" s="48">
        <v>2</v>
      </c>
      <c r="G8" s="48">
        <v>0</v>
      </c>
    </row>
    <row r="9" spans="2:7" x14ac:dyDescent="0.2">
      <c r="B9" s="146"/>
      <c r="C9" s="17" t="s">
        <v>24</v>
      </c>
      <c r="D9" s="18">
        <f>SUM('b.ogół-do 30 r.ż.'!E10)</f>
        <v>20</v>
      </c>
      <c r="E9" s="18">
        <f>SUM('w tym kobiety'!E8)</f>
        <v>16</v>
      </c>
      <c r="F9" s="50">
        <v>6</v>
      </c>
      <c r="G9" s="50">
        <v>6</v>
      </c>
    </row>
    <row r="10" spans="2:7" x14ac:dyDescent="0.2">
      <c r="B10" s="146"/>
      <c r="C10" s="17" t="s">
        <v>25</v>
      </c>
      <c r="D10" s="18">
        <f>SUM('b.ogół-do 30 r.ż.'!E11)</f>
        <v>527</v>
      </c>
      <c r="E10" s="18">
        <f>SUM('w tym kobiety'!E9)</f>
        <v>344</v>
      </c>
      <c r="F10" s="50">
        <v>324</v>
      </c>
      <c r="G10" s="50">
        <v>194</v>
      </c>
    </row>
    <row r="11" spans="2:7" x14ac:dyDescent="0.2">
      <c r="B11" s="146"/>
      <c r="C11" s="17" t="s">
        <v>26</v>
      </c>
      <c r="D11" s="18">
        <f>SUM('b.ogół-do 30 r.ż.'!E12)</f>
        <v>0</v>
      </c>
      <c r="E11" s="18">
        <f>SUM('w tym kobiety'!E10)</f>
        <v>0</v>
      </c>
      <c r="F11" s="50">
        <v>0</v>
      </c>
      <c r="G11" s="50">
        <v>0</v>
      </c>
    </row>
    <row r="12" spans="2:7" x14ac:dyDescent="0.2">
      <c r="B12" s="146"/>
      <c r="C12" s="17" t="s">
        <v>27</v>
      </c>
      <c r="D12" s="18">
        <f>SUM('b.ogół-do 30 r.ż.'!E13)</f>
        <v>11</v>
      </c>
      <c r="E12" s="18">
        <f>SUM('w tym kobiety'!E11)</f>
        <v>0</v>
      </c>
      <c r="F12" s="50">
        <v>7</v>
      </c>
      <c r="G12" s="50">
        <v>0</v>
      </c>
    </row>
    <row r="13" spans="2:7" ht="13.5" thickBot="1" x14ac:dyDescent="0.25">
      <c r="B13" s="147"/>
      <c r="C13" s="20" t="s">
        <v>28</v>
      </c>
      <c r="D13" s="21">
        <f>SUM('b.ogół-do 30 r.ż.'!E14)</f>
        <v>6</v>
      </c>
      <c r="E13" s="21">
        <f>SUM('w tym kobiety'!E12)</f>
        <v>3</v>
      </c>
      <c r="F13" s="53">
        <v>2</v>
      </c>
      <c r="G13" s="53">
        <v>1</v>
      </c>
    </row>
    <row r="14" spans="2:7" ht="20.25" customHeight="1" thickTop="1" x14ac:dyDescent="0.2">
      <c r="B14" s="148" t="s">
        <v>61</v>
      </c>
      <c r="C14" s="149"/>
      <c r="D14" s="23">
        <f>SUM('b.ogół-do 30 r.ż.'!E15)</f>
        <v>4178</v>
      </c>
      <c r="E14" s="23">
        <f>SUM('w tym kobiety'!E13)</f>
        <v>1933</v>
      </c>
      <c r="F14" s="89">
        <v>2359</v>
      </c>
      <c r="G14" s="89">
        <v>1016</v>
      </c>
    </row>
    <row r="15" spans="2:7" ht="14.25" customHeight="1" thickBot="1" x14ac:dyDescent="0.25">
      <c r="B15" s="137" t="s">
        <v>29</v>
      </c>
      <c r="C15" s="138"/>
      <c r="D15" s="76">
        <f>SUM('b.ogół-do 30 r.ż.'!E16)</f>
        <v>2507</v>
      </c>
      <c r="E15" s="76">
        <f>SUM('w tym kobiety'!E14)</f>
        <v>1130</v>
      </c>
      <c r="F15" s="90">
        <v>1352</v>
      </c>
      <c r="G15" s="90">
        <v>559</v>
      </c>
    </row>
    <row r="16" spans="2:7" ht="14.25" customHeight="1" thickTop="1" thickBot="1" x14ac:dyDescent="0.25">
      <c r="B16" s="139" t="s">
        <v>30</v>
      </c>
      <c r="C16" s="140"/>
      <c r="D16" s="25">
        <f>SUM('b.ogół-do 30 r.ż.'!E17)</f>
        <v>2156</v>
      </c>
      <c r="E16" s="25">
        <f>SUM('w tym kobiety'!E15)</f>
        <v>970</v>
      </c>
      <c r="F16" s="51">
        <v>1178</v>
      </c>
      <c r="G16" s="51">
        <v>493</v>
      </c>
    </row>
    <row r="17" spans="2:7" x14ac:dyDescent="0.2">
      <c r="B17" s="154"/>
      <c r="C17" s="27" t="s">
        <v>31</v>
      </c>
      <c r="D17" s="28">
        <f>SUM('b.ogół-do 30 r.ż.'!E18)</f>
        <v>50</v>
      </c>
      <c r="E17" s="28">
        <f>SUM('w tym kobiety'!E16)</f>
        <v>7</v>
      </c>
      <c r="F17" s="52">
        <v>20</v>
      </c>
      <c r="G17" s="52">
        <v>3</v>
      </c>
    </row>
    <row r="18" spans="2:7" ht="13.5" thickBot="1" x14ac:dyDescent="0.25">
      <c r="B18" s="155"/>
      <c r="C18" s="30" t="s">
        <v>32</v>
      </c>
      <c r="D18" s="31">
        <f>SUM('b.ogół-do 30 r.ż.'!E19)</f>
        <v>202</v>
      </c>
      <c r="E18" s="31">
        <f>SUM('w tym kobiety'!E17)</f>
        <v>89</v>
      </c>
      <c r="F18" s="91">
        <v>111</v>
      </c>
      <c r="G18" s="91">
        <v>50</v>
      </c>
    </row>
    <row r="19" spans="2:7" ht="13.5" customHeight="1" thickBot="1" x14ac:dyDescent="0.25">
      <c r="B19" s="156" t="s">
        <v>33</v>
      </c>
      <c r="C19" s="157"/>
      <c r="D19" s="33">
        <f>SUM('b.ogół-do 30 r.ż.'!E20)</f>
        <v>351</v>
      </c>
      <c r="E19" s="33">
        <f>SUM('w tym kobiety'!E18)</f>
        <v>160</v>
      </c>
      <c r="F19" s="92">
        <v>174</v>
      </c>
      <c r="G19" s="92">
        <v>66</v>
      </c>
    </row>
    <row r="20" spans="2:7" x14ac:dyDescent="0.2">
      <c r="B20" s="154"/>
      <c r="C20" s="27" t="s">
        <v>34</v>
      </c>
      <c r="D20" s="28">
        <f>SUM('b.ogół-do 30 r.ż.'!E21)</f>
        <v>45</v>
      </c>
      <c r="E20" s="28">
        <f>SUM('w tym kobiety'!E19)</f>
        <v>22</v>
      </c>
      <c r="F20" s="52">
        <v>22</v>
      </c>
      <c r="G20" s="52">
        <v>9</v>
      </c>
    </row>
    <row r="21" spans="2:7" x14ac:dyDescent="0.2">
      <c r="B21" s="155"/>
      <c r="C21" s="17" t="s">
        <v>35</v>
      </c>
      <c r="D21" s="18">
        <f>SUM('b.ogół-do 30 r.ż.'!E22)</f>
        <v>27</v>
      </c>
      <c r="E21" s="18">
        <f>SUM('w tym kobiety'!E20)</f>
        <v>22</v>
      </c>
      <c r="F21" s="50">
        <v>7</v>
      </c>
      <c r="G21" s="50">
        <v>6</v>
      </c>
    </row>
    <row r="22" spans="2:7" x14ac:dyDescent="0.2">
      <c r="B22" s="155"/>
      <c r="C22" s="17" t="s">
        <v>36</v>
      </c>
      <c r="D22" s="18">
        <f>SUM('b.ogół-do 30 r.ż.'!E23)</f>
        <v>3</v>
      </c>
      <c r="E22" s="18">
        <f>SUM('w tym kobiety'!E21)</f>
        <v>2</v>
      </c>
      <c r="F22" s="50">
        <v>3</v>
      </c>
      <c r="G22" s="50">
        <v>2</v>
      </c>
    </row>
    <row r="23" spans="2:7" ht="13.5" x14ac:dyDescent="0.2">
      <c r="B23" s="155"/>
      <c r="C23" s="56" t="s">
        <v>76</v>
      </c>
      <c r="D23" s="57">
        <f>SUM('b.ogół-do 30 r.ż.'!E24)</f>
        <v>1</v>
      </c>
      <c r="E23" s="57">
        <f>SUM('w tym kobiety'!E22)</f>
        <v>0</v>
      </c>
      <c r="F23" s="93">
        <v>1</v>
      </c>
      <c r="G23" s="93">
        <v>0</v>
      </c>
    </row>
    <row r="24" spans="2:7" x14ac:dyDescent="0.2">
      <c r="B24" s="155"/>
      <c r="C24" s="17" t="s">
        <v>37</v>
      </c>
      <c r="D24" s="18">
        <f>SUM('b.ogół-do 30 r.ż.'!E25)</f>
        <v>45</v>
      </c>
      <c r="E24" s="18">
        <f>SUM('w tym kobiety'!E23)</f>
        <v>15</v>
      </c>
      <c r="F24" s="50">
        <v>28</v>
      </c>
      <c r="G24" s="50">
        <v>6</v>
      </c>
    </row>
    <row r="25" spans="2:7" ht="13.5" x14ac:dyDescent="0.2">
      <c r="B25" s="155"/>
      <c r="C25" s="56" t="s">
        <v>77</v>
      </c>
      <c r="D25" s="57">
        <f>SUM('b.ogół-do 30 r.ż.'!E26)</f>
        <v>90</v>
      </c>
      <c r="E25" s="57">
        <f>SUM('w tym kobiety'!E24)</f>
        <v>43</v>
      </c>
      <c r="F25" s="93">
        <v>31</v>
      </c>
      <c r="G25" s="93">
        <v>15</v>
      </c>
    </row>
    <row r="26" spans="2:7" ht="12.75" customHeight="1" x14ac:dyDescent="0.2">
      <c r="B26" s="155"/>
      <c r="C26" s="56" t="s">
        <v>78</v>
      </c>
      <c r="D26" s="57">
        <f>SUM('b.ogół-do 30 r.ż.'!E27)</f>
        <v>3</v>
      </c>
      <c r="E26" s="57">
        <f>SUM('w tym kobiety'!E25)</f>
        <v>1</v>
      </c>
      <c r="F26" s="93">
        <v>1</v>
      </c>
      <c r="G26" s="93">
        <v>1</v>
      </c>
    </row>
    <row r="27" spans="2:7" x14ac:dyDescent="0.2">
      <c r="B27" s="155"/>
      <c r="C27" s="35" t="s">
        <v>38</v>
      </c>
      <c r="D27" s="36">
        <f>SUM('b.ogół-do 30 r.ż.'!E28)</f>
        <v>0</v>
      </c>
      <c r="E27" s="36">
        <f>SUM('w tym kobiety'!E26)</f>
        <v>0</v>
      </c>
      <c r="F27" s="94">
        <v>0</v>
      </c>
      <c r="G27" s="94">
        <v>0</v>
      </c>
    </row>
    <row r="28" spans="2:7" ht="16.5" customHeight="1" x14ac:dyDescent="0.2">
      <c r="B28" s="155"/>
      <c r="C28" s="35" t="s">
        <v>50</v>
      </c>
      <c r="D28" s="36">
        <f>SUM('b.ogół-do 30 r.ż.'!E29)</f>
        <v>0</v>
      </c>
      <c r="E28" s="36">
        <f>SUM('w tym kobiety'!E27)</f>
        <v>0</v>
      </c>
      <c r="F28" s="94">
        <v>0</v>
      </c>
      <c r="G28" s="94">
        <v>0</v>
      </c>
    </row>
    <row r="29" spans="2:7" ht="15.75" customHeight="1" x14ac:dyDescent="0.2">
      <c r="B29" s="155"/>
      <c r="C29" s="35" t="s">
        <v>51</v>
      </c>
      <c r="D29" s="36">
        <f>SUM('b.ogół-do 30 r.ż.'!E30)</f>
        <v>0</v>
      </c>
      <c r="E29" s="36">
        <f>SUM('w tym kobiety'!E28)</f>
        <v>0</v>
      </c>
      <c r="F29" s="94">
        <v>0</v>
      </c>
      <c r="G29" s="94">
        <v>0</v>
      </c>
    </row>
    <row r="30" spans="2:7" ht="33.75" customHeight="1" x14ac:dyDescent="0.2">
      <c r="B30" s="155"/>
      <c r="C30" s="70" t="s">
        <v>79</v>
      </c>
      <c r="D30" s="71">
        <f>SUM('b.ogół-do 30 r.ż.'!E31)</f>
        <v>0</v>
      </c>
      <c r="E30" s="72">
        <f>SUM('w tym kobiety'!E29)</f>
        <v>0</v>
      </c>
      <c r="F30" s="95" t="s">
        <v>90</v>
      </c>
      <c r="G30" s="95" t="s">
        <v>90</v>
      </c>
    </row>
    <row r="31" spans="2:7" ht="12.75" customHeight="1" thickBot="1" x14ac:dyDescent="0.25">
      <c r="B31" s="144"/>
      <c r="C31" s="20" t="s">
        <v>39</v>
      </c>
      <c r="D31" s="21">
        <f>SUM('b.ogół-do 30 r.ż.'!E32)</f>
        <v>138</v>
      </c>
      <c r="E31" s="21">
        <f>SUM('w tym kobiety'!E30)</f>
        <v>55</v>
      </c>
      <c r="F31" s="53">
        <v>82</v>
      </c>
      <c r="G31" s="53">
        <v>27</v>
      </c>
    </row>
    <row r="32" spans="2:7" ht="15" customHeight="1" thickTop="1" x14ac:dyDescent="0.2">
      <c r="B32" s="158" t="s">
        <v>87</v>
      </c>
      <c r="C32" s="159"/>
      <c r="D32" s="78">
        <f>SUM('b.ogół-do 30 r.ż.'!E33)</f>
        <v>11</v>
      </c>
      <c r="E32" s="78">
        <f>SUM('w tym kobiety'!E31)</f>
        <v>0</v>
      </c>
      <c r="F32" s="96">
        <v>6</v>
      </c>
      <c r="G32" s="96">
        <v>0</v>
      </c>
    </row>
    <row r="33" spans="2:7" ht="15.75" customHeight="1" x14ac:dyDescent="0.2">
      <c r="B33" s="160" t="s">
        <v>85</v>
      </c>
      <c r="C33" s="161"/>
      <c r="D33" s="59">
        <f>SUM('b.ogół-do 30 r.ż.'!E34)</f>
        <v>7</v>
      </c>
      <c r="E33" s="59">
        <f>SUM('w tym kobiety'!E32)</f>
        <v>0</v>
      </c>
      <c r="F33" s="97">
        <v>4</v>
      </c>
      <c r="G33" s="97">
        <v>0</v>
      </c>
    </row>
    <row r="34" spans="2:7" ht="24.75" customHeight="1" x14ac:dyDescent="0.2">
      <c r="B34" s="152" t="s">
        <v>70</v>
      </c>
      <c r="C34" s="153"/>
      <c r="D34" s="80">
        <f>SUM('b.ogół-do 30 r.ż.'!E35)</f>
        <v>170</v>
      </c>
      <c r="E34" s="80">
        <f>SUM('w tym kobiety'!E33)</f>
        <v>139</v>
      </c>
      <c r="F34" s="98">
        <v>99</v>
      </c>
      <c r="G34" s="98">
        <v>78</v>
      </c>
    </row>
    <row r="35" spans="2:7" ht="15" customHeight="1" x14ac:dyDescent="0.2">
      <c r="B35" s="160" t="s">
        <v>86</v>
      </c>
      <c r="C35" s="161"/>
      <c r="D35" s="57">
        <f>SUM('b.ogół-do 30 r.ż.'!E36)</f>
        <v>0</v>
      </c>
      <c r="E35" s="57">
        <f>SUM('w tym kobiety'!E34)</f>
        <v>0</v>
      </c>
      <c r="F35" s="93">
        <v>0</v>
      </c>
      <c r="G35" s="93">
        <v>0</v>
      </c>
    </row>
    <row r="36" spans="2:7" ht="17.25" customHeight="1" thickBot="1" x14ac:dyDescent="0.25">
      <c r="B36" s="170" t="s">
        <v>56</v>
      </c>
      <c r="C36" s="171"/>
      <c r="D36" s="82">
        <f>SUM('b.ogół-do 30 r.ż.'!E37)</f>
        <v>0</v>
      </c>
      <c r="E36" s="82">
        <f>SUM('w tym kobiety'!E35)</f>
        <v>0</v>
      </c>
      <c r="F36" s="99">
        <v>0</v>
      </c>
      <c r="G36" s="99">
        <v>0</v>
      </c>
    </row>
    <row r="37" spans="2:7" ht="16.5" customHeight="1" thickTop="1" x14ac:dyDescent="0.2">
      <c r="B37" s="172" t="s">
        <v>40</v>
      </c>
      <c r="C37" s="173"/>
      <c r="D37" s="84">
        <f>SUM('b.ogół-do 30 r.ż.'!E38)</f>
        <v>0</v>
      </c>
      <c r="E37" s="84">
        <f>SUM('w tym kobiety'!E36)</f>
        <v>0</v>
      </c>
      <c r="F37" s="100">
        <v>0</v>
      </c>
      <c r="G37" s="100">
        <v>0</v>
      </c>
    </row>
    <row r="38" spans="2:7" ht="18" customHeight="1" thickBot="1" x14ac:dyDescent="0.25">
      <c r="B38" s="174" t="s">
        <v>52</v>
      </c>
      <c r="C38" s="175"/>
      <c r="D38" s="38">
        <f>SUM('b.ogół-do 30 r.ż.'!E39)</f>
        <v>0</v>
      </c>
      <c r="E38" s="38">
        <f>SUM('w tym kobiety'!E37)</f>
        <v>0</v>
      </c>
      <c r="F38" s="54">
        <v>0</v>
      </c>
      <c r="G38" s="54">
        <v>0</v>
      </c>
    </row>
    <row r="39" spans="2:7" ht="18" customHeight="1" thickTop="1" thickBot="1" x14ac:dyDescent="0.25">
      <c r="B39" s="176" t="s">
        <v>41</v>
      </c>
      <c r="C39" s="177"/>
      <c r="D39" s="76">
        <f>SUM('b.ogół-do 30 r.ż.'!E40)</f>
        <v>8</v>
      </c>
      <c r="E39" s="76">
        <f>SUM('w tym kobiety'!E38)</f>
        <v>3</v>
      </c>
      <c r="F39" s="90">
        <v>5</v>
      </c>
      <c r="G39" s="90">
        <v>1</v>
      </c>
    </row>
    <row r="40" spans="2:7" ht="25.5" customHeight="1" thickTop="1" thickBot="1" x14ac:dyDescent="0.25">
      <c r="B40" s="180" t="s">
        <v>42</v>
      </c>
      <c r="C40" s="181"/>
      <c r="D40" s="40">
        <f>SUM('b.ogół-do 30 r.ż.'!E41)</f>
        <v>153</v>
      </c>
      <c r="E40" s="40">
        <f>SUM('w tym kobiety'!E39)</f>
        <v>49</v>
      </c>
      <c r="F40" s="101">
        <v>93</v>
      </c>
      <c r="G40" s="101">
        <v>29</v>
      </c>
    </row>
    <row r="41" spans="2:7" ht="16.5" customHeight="1" thickBot="1" x14ac:dyDescent="0.25">
      <c r="B41" s="182" t="s">
        <v>43</v>
      </c>
      <c r="C41" s="183"/>
      <c r="D41" s="40">
        <f>SUM('b.ogół-do 30 r.ż.'!E42)</f>
        <v>0</v>
      </c>
      <c r="E41" s="40">
        <f>SUM('w tym kobiety'!E40)</f>
        <v>0</v>
      </c>
      <c r="F41" s="101">
        <v>0</v>
      </c>
      <c r="G41" s="101">
        <v>0</v>
      </c>
    </row>
    <row r="42" spans="2:7" ht="15.75" customHeight="1" thickBot="1" x14ac:dyDescent="0.25">
      <c r="B42" s="182" t="s">
        <v>44</v>
      </c>
      <c r="C42" s="183"/>
      <c r="D42" s="40">
        <f>SUM('b.ogół-do 30 r.ż.'!E43)</f>
        <v>843</v>
      </c>
      <c r="E42" s="40">
        <f>SUM('w tym kobiety'!E41)</f>
        <v>311</v>
      </c>
      <c r="F42" s="101">
        <v>530</v>
      </c>
      <c r="G42" s="101">
        <v>186</v>
      </c>
    </row>
    <row r="43" spans="2:7" ht="14.25" customHeight="1" thickBot="1" x14ac:dyDescent="0.25">
      <c r="B43" s="184" t="s">
        <v>45</v>
      </c>
      <c r="C43" s="185"/>
      <c r="D43" s="42">
        <f>SUM('b.ogół-do 30 r.ż.'!E44)</f>
        <v>350</v>
      </c>
      <c r="E43" s="42">
        <f>SUM('w tym kobiety'!E42)</f>
        <v>210</v>
      </c>
      <c r="F43" s="102">
        <v>210</v>
      </c>
      <c r="G43" s="102">
        <v>124</v>
      </c>
    </row>
    <row r="44" spans="2:7" ht="18" customHeight="1" thickTop="1" x14ac:dyDescent="0.2">
      <c r="B44" s="186" t="s">
        <v>46</v>
      </c>
      <c r="C44" s="187"/>
      <c r="D44" s="31">
        <f>SUM('b.ogół-do 30 r.ż.'!E45)</f>
        <v>4</v>
      </c>
      <c r="E44" s="31">
        <f>SUM('w tym kobiety'!E43)</f>
        <v>1</v>
      </c>
      <c r="F44" s="91">
        <v>1</v>
      </c>
      <c r="G44" s="91">
        <v>0</v>
      </c>
    </row>
    <row r="45" spans="2:7" ht="18" customHeight="1" x14ac:dyDescent="0.2">
      <c r="B45" s="164" t="s">
        <v>72</v>
      </c>
      <c r="C45" s="165"/>
      <c r="D45" s="61">
        <f>SUM('b.ogół-do 30 r.ż.'!E46)</f>
        <v>0</v>
      </c>
      <c r="E45" s="63">
        <f>SUM('w tym kobiety'!E44)</f>
        <v>0</v>
      </c>
      <c r="F45" s="103" t="s">
        <v>90</v>
      </c>
      <c r="G45" s="103" t="s">
        <v>90</v>
      </c>
    </row>
    <row r="46" spans="2:7" ht="18.75" customHeight="1" x14ac:dyDescent="0.2">
      <c r="B46" s="150" t="s">
        <v>47</v>
      </c>
      <c r="C46" s="151"/>
      <c r="D46" s="31">
        <f>SUM('b.ogół-do 30 r.ż.'!E47)</f>
        <v>11</v>
      </c>
      <c r="E46" s="31">
        <f>SUM('w tym kobiety'!E45)</f>
        <v>8</v>
      </c>
      <c r="F46" s="91">
        <v>6</v>
      </c>
      <c r="G46" s="91">
        <v>4</v>
      </c>
    </row>
    <row r="47" spans="2:7" ht="17.25" customHeight="1" x14ac:dyDescent="0.2">
      <c r="B47" s="166" t="s">
        <v>73</v>
      </c>
      <c r="C47" s="167"/>
      <c r="D47" s="62">
        <f>SUM('b.ogół-do 30 r.ż.'!E48)</f>
        <v>0</v>
      </c>
      <c r="E47" s="74">
        <f>SUM('w tym kobiety'!E46)</f>
        <v>0</v>
      </c>
      <c r="F47" s="104" t="s">
        <v>90</v>
      </c>
      <c r="G47" s="104" t="s">
        <v>90</v>
      </c>
    </row>
    <row r="48" spans="2:7" ht="18" customHeight="1" thickBot="1" x14ac:dyDescent="0.25">
      <c r="B48" s="168" t="s">
        <v>48</v>
      </c>
      <c r="C48" s="169"/>
      <c r="D48" s="15">
        <f>SUM('b.ogół-do 30 r.ż.'!E49)</f>
        <v>121</v>
      </c>
      <c r="E48" s="15">
        <f>SUM('w tym kobiety'!E47)</f>
        <v>82</v>
      </c>
      <c r="F48" s="49">
        <v>57</v>
      </c>
      <c r="G48" s="49">
        <v>35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62</v>
      </c>
      <c r="C50" s="5"/>
      <c r="D50" s="5"/>
      <c r="E50" s="5"/>
      <c r="F50" s="5"/>
      <c r="G50" s="5"/>
    </row>
    <row r="51" spans="2:7" ht="13.5" thickBot="1" x14ac:dyDescent="0.25">
      <c r="B51" s="178" t="s">
        <v>89</v>
      </c>
      <c r="C51" s="179"/>
      <c r="D51" s="65">
        <f>SUM(D40:D43)</f>
        <v>1346</v>
      </c>
      <c r="E51" s="65">
        <f>SUM(E40:E43)</f>
        <v>570</v>
      </c>
      <c r="F51" s="86">
        <f>SUM(F40:F43)</f>
        <v>833</v>
      </c>
      <c r="G51" s="86">
        <f>SUM(G40:G43)</f>
        <v>339</v>
      </c>
    </row>
    <row r="52" spans="2:7" ht="15.75" thickBot="1" x14ac:dyDescent="0.3">
      <c r="B52" s="6" t="s">
        <v>74</v>
      </c>
      <c r="C52" s="5"/>
      <c r="D52" s="5"/>
      <c r="E52" s="5"/>
      <c r="F52" s="5"/>
      <c r="G52" s="5"/>
    </row>
    <row r="53" spans="2:7" ht="13.5" thickBot="1" x14ac:dyDescent="0.25">
      <c r="B53" s="162" t="s">
        <v>75</v>
      </c>
      <c r="C53" s="163"/>
      <c r="D53" s="67">
        <f>SUM(D23,D25:D26,D33,D35)</f>
        <v>101</v>
      </c>
      <c r="E53" s="67">
        <f>SUM(E23,E25:E26,E33,E35)</f>
        <v>44</v>
      </c>
      <c r="F53" s="87">
        <f>SUM(F23,F25:F26,F33,F35)</f>
        <v>37</v>
      </c>
      <c r="G53" s="87">
        <f>SUM(G23,G25:G26,G33,G35)</f>
        <v>16</v>
      </c>
    </row>
    <row r="54" spans="2:7" ht="13.5" thickBot="1" x14ac:dyDescent="0.25">
      <c r="B54" s="162" t="s">
        <v>88</v>
      </c>
      <c r="C54" s="163"/>
      <c r="D54" s="67">
        <f>SUM(D23,D25:D26)</f>
        <v>94</v>
      </c>
      <c r="E54" s="67">
        <f t="shared" ref="E54:F54" si="0">SUM(E23,E25:E26)</f>
        <v>44</v>
      </c>
      <c r="F54" s="87">
        <f t="shared" si="0"/>
        <v>33</v>
      </c>
      <c r="G54" s="87">
        <f>SUM(G23,G25:G26)</f>
        <v>16</v>
      </c>
    </row>
    <row r="55" spans="2:7" ht="16.5" customHeight="1" x14ac:dyDescent="0.25">
      <c r="B55" s="4" t="s">
        <v>96</v>
      </c>
      <c r="C55" s="4"/>
      <c r="D55" s="5"/>
      <c r="E55" s="5"/>
      <c r="F55" s="5"/>
    </row>
    <row r="56" spans="2:7" ht="16.5" customHeight="1" x14ac:dyDescent="0.25">
      <c r="B56" s="116" t="s">
        <v>93</v>
      </c>
      <c r="C56" s="4" t="s">
        <v>81</v>
      </c>
      <c r="D56" s="5"/>
      <c r="E56" s="5"/>
      <c r="F56" s="5"/>
    </row>
    <row r="57" spans="2:7" ht="15.75" customHeight="1" x14ac:dyDescent="0.25">
      <c r="B57" s="116">
        <v>2</v>
      </c>
      <c r="C57" s="4" t="s">
        <v>80</v>
      </c>
      <c r="D57" s="5"/>
      <c r="E57" s="5"/>
      <c r="F57" s="5"/>
    </row>
    <row r="58" spans="2:7" ht="15" customHeight="1" x14ac:dyDescent="0.25">
      <c r="B58" s="116">
        <v>3</v>
      </c>
      <c r="C58" s="4" t="s">
        <v>64</v>
      </c>
      <c r="D58" s="5"/>
      <c r="E58" s="5"/>
      <c r="F58" s="5"/>
    </row>
    <row r="59" spans="2:7" ht="16.5" customHeight="1" x14ac:dyDescent="0.25">
      <c r="B59" s="116">
        <v>4</v>
      </c>
      <c r="C59" s="4" t="s">
        <v>65</v>
      </c>
      <c r="D59" s="5"/>
      <c r="E59" s="5"/>
      <c r="F59" s="5"/>
    </row>
    <row r="60" spans="2:7" ht="18" customHeight="1" x14ac:dyDescent="0.25">
      <c r="B60" s="116">
        <v>5</v>
      </c>
      <c r="C60" s="4" t="s">
        <v>66</v>
      </c>
      <c r="D60" s="5"/>
      <c r="E60" s="5"/>
      <c r="F60" s="5"/>
    </row>
    <row r="61" spans="2:7" ht="15" x14ac:dyDescent="0.25">
      <c r="B61" s="4"/>
      <c r="C61" s="4" t="s">
        <v>82</v>
      </c>
      <c r="D61" s="5"/>
      <c r="E61" s="5"/>
      <c r="F61" s="5"/>
    </row>
    <row r="62" spans="2:7" ht="15" x14ac:dyDescent="0.25">
      <c r="B62" s="4"/>
      <c r="C62" s="4" t="s">
        <v>83</v>
      </c>
      <c r="D62" s="5"/>
      <c r="E62" s="5"/>
      <c r="F62" s="5"/>
    </row>
    <row r="63" spans="2:7" ht="15" x14ac:dyDescent="0.25">
      <c r="B63" s="4"/>
      <c r="C63" s="4" t="s">
        <v>84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"/>
    </sheetView>
  </sheetViews>
  <sheetFormatPr defaultRowHeight="15" x14ac:dyDescent="0.25"/>
  <cols>
    <col min="1" max="1" width="2" style="1" customWidth="1"/>
    <col min="2" max="2" width="23.5703125" style="1" customWidth="1"/>
    <col min="3" max="3" width="7.57031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6" t="s">
        <v>1</v>
      </c>
      <c r="C2" s="203" t="s">
        <v>3</v>
      </c>
      <c r="D2" s="204"/>
      <c r="E2" s="209"/>
      <c r="F2" s="209"/>
      <c r="G2" s="213" t="s">
        <v>5</v>
      </c>
      <c r="H2" s="214"/>
      <c r="I2" s="214"/>
      <c r="J2" s="215"/>
    </row>
    <row r="3" spans="2:10" ht="22.5" customHeight="1" x14ac:dyDescent="0.25">
      <c r="B3" s="107" t="s">
        <v>2</v>
      </c>
      <c r="C3" s="205"/>
      <c r="D3" s="206"/>
      <c r="E3" s="210" t="s">
        <v>4</v>
      </c>
      <c r="F3" s="210"/>
      <c r="G3" s="216" t="s">
        <v>6</v>
      </c>
      <c r="H3" s="217"/>
      <c r="I3" s="217"/>
      <c r="J3" s="218"/>
    </row>
    <row r="4" spans="2:10" ht="14.25" customHeight="1" x14ac:dyDescent="0.25">
      <c r="B4" s="108"/>
      <c r="C4" s="205"/>
      <c r="D4" s="206"/>
      <c r="E4" s="211"/>
      <c r="F4" s="211"/>
      <c r="G4" s="219" t="s">
        <v>7</v>
      </c>
      <c r="H4" s="220"/>
      <c r="I4" s="220" t="s">
        <v>8</v>
      </c>
      <c r="J4" s="223"/>
    </row>
    <row r="5" spans="2:10" ht="11.25" customHeight="1" thickBot="1" x14ac:dyDescent="0.3">
      <c r="B5" s="108"/>
      <c r="C5" s="207"/>
      <c r="D5" s="208"/>
      <c r="E5" s="212"/>
      <c r="F5" s="212"/>
      <c r="G5" s="221"/>
      <c r="H5" s="222"/>
      <c r="I5" s="222" t="s">
        <v>9</v>
      </c>
      <c r="J5" s="224"/>
    </row>
    <row r="6" spans="2:10" ht="11.25" customHeight="1" thickBot="1" x14ac:dyDescent="0.3">
      <c r="B6" s="108"/>
      <c r="C6" s="199" t="s">
        <v>10</v>
      </c>
      <c r="D6" s="199"/>
      <c r="E6" s="199"/>
      <c r="F6" s="199"/>
      <c r="G6" s="200" t="s">
        <v>11</v>
      </c>
      <c r="H6" s="201"/>
      <c r="I6" s="201"/>
      <c r="J6" s="202"/>
    </row>
    <row r="7" spans="2:10" ht="11.25" customHeight="1" thickBot="1" x14ac:dyDescent="0.3">
      <c r="B7" s="108"/>
      <c r="C7" s="117" t="s">
        <v>12</v>
      </c>
      <c r="D7" s="127" t="s">
        <v>13</v>
      </c>
      <c r="E7" s="127" t="s">
        <v>12</v>
      </c>
      <c r="F7" s="118" t="s">
        <v>13</v>
      </c>
      <c r="G7" s="132" t="s">
        <v>12</v>
      </c>
      <c r="H7" s="133" t="s">
        <v>13</v>
      </c>
      <c r="I7" s="133" t="s">
        <v>12</v>
      </c>
      <c r="J7" s="134" t="s">
        <v>13</v>
      </c>
    </row>
    <row r="8" spans="2:10" ht="31.5" customHeight="1" x14ac:dyDescent="0.25">
      <c r="B8" s="109" t="s">
        <v>7</v>
      </c>
      <c r="C8" s="119">
        <v>12469</v>
      </c>
      <c r="D8" s="128">
        <v>5693</v>
      </c>
      <c r="E8" s="128">
        <v>5073</v>
      </c>
      <c r="F8" s="120">
        <v>2352</v>
      </c>
      <c r="G8" s="119">
        <v>94595</v>
      </c>
      <c r="H8" s="128">
        <v>50192</v>
      </c>
      <c r="I8" s="128">
        <v>13144</v>
      </c>
      <c r="J8" s="120">
        <v>6436</v>
      </c>
    </row>
    <row r="9" spans="2:10" ht="29.25" customHeight="1" x14ac:dyDescent="0.25">
      <c r="B9" s="110" t="s">
        <v>14</v>
      </c>
      <c r="C9" s="121">
        <v>5741</v>
      </c>
      <c r="D9" s="129">
        <v>2760</v>
      </c>
      <c r="E9" s="129">
        <v>2507</v>
      </c>
      <c r="F9" s="122">
        <v>1130</v>
      </c>
      <c r="G9" s="121">
        <v>28294</v>
      </c>
      <c r="H9" s="129">
        <v>16237</v>
      </c>
      <c r="I9" s="129">
        <v>2866</v>
      </c>
      <c r="J9" s="122">
        <v>1593</v>
      </c>
    </row>
    <row r="10" spans="2:10" ht="28.5" customHeight="1" x14ac:dyDescent="0.25">
      <c r="B10" s="110" t="s">
        <v>15</v>
      </c>
      <c r="C10" s="121">
        <v>3167</v>
      </c>
      <c r="D10" s="129">
        <v>1458</v>
      </c>
      <c r="E10" s="129">
        <v>1352</v>
      </c>
      <c r="F10" s="122">
        <v>559</v>
      </c>
      <c r="G10" s="121">
        <v>13330</v>
      </c>
      <c r="H10" s="129">
        <v>6993</v>
      </c>
      <c r="I10" s="129">
        <v>811</v>
      </c>
      <c r="J10" s="122">
        <v>349</v>
      </c>
    </row>
    <row r="11" spans="2:10" ht="24" customHeight="1" x14ac:dyDescent="0.25">
      <c r="B11" s="111" t="s">
        <v>91</v>
      </c>
      <c r="C11" s="123">
        <f t="shared" ref="C11:J11" si="0">SUM(C9/C8*100)</f>
        <v>46.042184617852271</v>
      </c>
      <c r="D11" s="130">
        <f t="shared" si="0"/>
        <v>48.480590198489374</v>
      </c>
      <c r="E11" s="130">
        <f t="shared" si="0"/>
        <v>49.418490045338068</v>
      </c>
      <c r="F11" s="124">
        <f t="shared" si="0"/>
        <v>48.044217687074834</v>
      </c>
      <c r="G11" s="123">
        <f t="shared" si="0"/>
        <v>29.910671811406527</v>
      </c>
      <c r="H11" s="130">
        <f t="shared" si="0"/>
        <v>32.349776856869624</v>
      </c>
      <c r="I11" s="130">
        <f t="shared" si="0"/>
        <v>21.804625684723067</v>
      </c>
      <c r="J11" s="124">
        <f t="shared" si="0"/>
        <v>24.751398384089494</v>
      </c>
    </row>
    <row r="12" spans="2:10" ht="26.25" customHeight="1" thickBot="1" x14ac:dyDescent="0.3">
      <c r="B12" s="112" t="s">
        <v>92</v>
      </c>
      <c r="C12" s="125">
        <f t="shared" ref="C12:J12" si="1">SUM(C10/C8*100)</f>
        <v>25.398989493944985</v>
      </c>
      <c r="D12" s="131">
        <f t="shared" si="1"/>
        <v>25.610398735288953</v>
      </c>
      <c r="E12" s="131">
        <f t="shared" si="1"/>
        <v>26.650896905184307</v>
      </c>
      <c r="F12" s="126">
        <f t="shared" si="1"/>
        <v>23.767006802721088</v>
      </c>
      <c r="G12" s="125">
        <f t="shared" si="1"/>
        <v>14.091653892911888</v>
      </c>
      <c r="H12" s="131">
        <f t="shared" si="1"/>
        <v>13.932499203060248</v>
      </c>
      <c r="I12" s="131">
        <f t="shared" si="1"/>
        <v>6.1701156421180761</v>
      </c>
      <c r="J12" s="126">
        <f t="shared" si="1"/>
        <v>5.4226227470478561</v>
      </c>
    </row>
    <row r="13" spans="2:10" ht="12.75" customHeight="1" thickTop="1" x14ac:dyDescent="0.25">
      <c r="B13" s="113" t="s">
        <v>97</v>
      </c>
    </row>
    <row r="14" spans="2:10" ht="13.5" customHeight="1" x14ac:dyDescent="0.25">
      <c r="B14" s="113" t="s">
        <v>98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0" header="0" footer="0"/>
  <pageSetup paperSize="9" scale="1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b.ogół-do 30 r.ż.</vt:lpstr>
      <vt:lpstr>w tym kobiety</vt:lpstr>
      <vt:lpstr>akt.for. 30 25</vt:lpstr>
      <vt:lpstr>bezr 30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2018-02-13T11:59:29Z</cp:lastPrinted>
  <dcterms:created xsi:type="dcterms:W3CDTF">2017-09-15T11:17:22Z</dcterms:created>
  <dcterms:modified xsi:type="dcterms:W3CDTF">2018-02-22T14:46:40Z</dcterms:modified>
</cp:coreProperties>
</file>