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27795" windowHeight="12495"/>
  </bookViews>
  <sheets>
    <sheet name="b.ogół-do 30 r.ż." sheetId="4" r:id="rId1"/>
    <sheet name="w tym kobiety" sheetId="6" r:id="rId2"/>
    <sheet name="bezr 30 25" sheetId="1" r:id="rId3"/>
    <sheet name="akt.for. 30 25" sheetId="2" r:id="rId4"/>
    <sheet name="bony-ogół" sheetId="5" r:id="rId5"/>
    <sheet name="bony-kobiety" sheetId="8" r:id="rId6"/>
    <sheet name="bony-25l" sheetId="9" r:id="rId7"/>
  </sheets>
  <calcPr calcId="145621"/>
</workbook>
</file>

<file path=xl/calcChain.xml><?xml version="1.0" encoding="utf-8"?>
<calcChain xmlns="http://schemas.openxmlformats.org/spreadsheetml/2006/main">
  <c r="G35" i="2" l="1"/>
  <c r="F35" i="2"/>
  <c r="D35" i="2"/>
  <c r="J13" i="1" l="1"/>
  <c r="I13" i="1"/>
  <c r="H13" i="1"/>
  <c r="G13" i="1"/>
  <c r="F13" i="1"/>
  <c r="E13" i="1"/>
  <c r="D13" i="1"/>
  <c r="C13" i="1"/>
  <c r="J12" i="1"/>
  <c r="I12" i="1"/>
  <c r="H12" i="1"/>
  <c r="G12" i="1"/>
  <c r="F12" i="1"/>
  <c r="E12" i="1"/>
  <c r="D12" i="1"/>
  <c r="C12" i="1"/>
  <c r="E34" i="6" l="1"/>
  <c r="D34" i="6"/>
  <c r="E39" i="4"/>
  <c r="D39" i="4"/>
  <c r="C6" i="5" l="1"/>
  <c r="C5" i="5"/>
  <c r="F7" i="9"/>
  <c r="F6" i="9" s="1"/>
  <c r="E7" i="9"/>
  <c r="E6" i="9" s="1"/>
  <c r="D7" i="9"/>
  <c r="D6" i="9" s="1"/>
  <c r="C7" i="9"/>
  <c r="C6" i="9" s="1"/>
  <c r="D6" i="8"/>
  <c r="D5" i="8" s="1"/>
  <c r="C6" i="8"/>
  <c r="E11" i="8"/>
  <c r="E10" i="8"/>
  <c r="E9" i="8"/>
  <c r="E8" i="8"/>
  <c r="E7" i="8"/>
  <c r="E6" i="8" l="1"/>
  <c r="C5" i="8"/>
  <c r="E5" i="8" s="1"/>
  <c r="F41" i="6" l="1"/>
  <c r="F40" i="6"/>
  <c r="F39" i="6"/>
  <c r="F38" i="6"/>
  <c r="F37" i="6"/>
  <c r="F36" i="6"/>
  <c r="F35" i="6"/>
  <c r="F33" i="6"/>
  <c r="F32" i="6"/>
  <c r="F31" i="6"/>
  <c r="F30" i="6"/>
  <c r="F29" i="6"/>
  <c r="F28" i="6" l="1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34" i="6" l="1"/>
  <c r="E11" i="5"/>
  <c r="E10" i="5"/>
  <c r="E9" i="5"/>
  <c r="E8" i="5"/>
  <c r="F10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E7" i="5" l="1"/>
  <c r="D6" i="5"/>
  <c r="D5" i="5" s="1"/>
  <c r="E5" i="5" l="1"/>
  <c r="E6" i="5"/>
</calcChain>
</file>

<file path=xl/sharedStrings.xml><?xml version="1.0" encoding="utf-8"?>
<sst xmlns="http://schemas.openxmlformats.org/spreadsheetml/2006/main" count="242" uniqueCount="103">
  <si>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</si>
  <si>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</si>
  <si>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</si>
  <si>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</si>
  <si>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</si>
  <si>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</si>
  <si>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</si>
  <si>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</si>
  <si>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</si>
  <si>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</si>
  <si>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</si>
  <si>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</si>
  <si>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</si>
  <si>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</si>
  <si>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</si>
  <si>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</si>
  <si>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</si>
  <si>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</si>
  <si>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</si>
  <si>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</si>
  <si>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</si>
  <si>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</si>
  <si>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</si>
  <si>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</si>
  <si>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</si>
  <si>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</si>
  <si>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</si>
  <si>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</si>
  <si>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</si>
  <si>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</si>
  <si>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</si>
  <si>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</si>
  <si>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</si>
  <si>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</si>
  <si>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</si>
  <si>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</si>
  <si>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</si>
  <si>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</si>
  <si>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</si>
  <si>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podjęcia pracy w ramach grantu na telepracę (art. 60a)</t>
  </si>
  <si>
    <t>z pracy subsydiowanej: podjęcia pracy w ramach refundacji składek na ubezpieczenia społeczne (art. 60c)</t>
  </si>
  <si>
    <t>z pracy subsydiowanej: inne podjęcia pracy</t>
  </si>
  <si>
    <t>Rozpoczęcia przygotowania zawodowego dorosłych</t>
  </si>
  <si>
    <t>Rozpoczęcia prac społecznie użytecznych</t>
  </si>
  <si>
    <t xml:space="preserve">                 w tym w ramach pakietu aktywizacja integracja (art. 62a)</t>
  </si>
  <si>
    <t>Skierowania do agencji zatrudnienia w ramach zlecania działań aktywizacyjnych</t>
  </si>
  <si>
    <t>Rezygnacje i odmowy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</si>
  <si>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</si>
  <si>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</si>
  <si>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</si>
  <si>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</si>
  <si>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</si>
  <si>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</si>
  <si>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</si>
  <si>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Osoby wyłączone z ewidencji bezrobotnych w okresie sprawozdawczym: z powodu rozpoczęcia szkolenia</t>
  </si>
  <si>
    <t>z pracy subsydiowanej: podjęcia pracy w ramach świadczenia aktywizacyjnego (art. 60b)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</si>
  <si>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</si>
  <si>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</si>
  <si>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</si>
  <si>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</si>
  <si>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</si>
  <si>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Bezrobotne kobiety</t>
  </si>
  <si>
    <t>w tym kobiety do 30 roku życia</t>
  </si>
  <si>
    <t>Rozkład Aktywnych form wśród bezrobotnych kobiet do 30 roku życia, będących</t>
  </si>
  <si>
    <t>Osoby wyłączone z ewidencji bezrobotnych w okresie sprawozdawczym: z powodu rozpoczęcia: staży</t>
  </si>
  <si>
    <t>Bezrobotni ogółem</t>
  </si>
  <si>
    <t>Rozpoczęcia przygotowania zawodowego dorosłych  (art. 53a)</t>
  </si>
  <si>
    <t xml:space="preserve">ROZKŁAD AKTYWNYCH FORM WŚRÓD OSOB BEZROBOTNYCH DO 30 ROKU ŻYCIA, BĘDĄCYCH W SZCZEGÓLNEJ </t>
  </si>
  <si>
    <t xml:space="preserve">       Bezrobotny może uzyskać dofinansowanie przez klasyfikację przez urząd do profilu I, II lub III.</t>
  </si>
  <si>
    <t xml:space="preserve">       Następnie jeżeli uzyskany profil zawiera dany bon – może wnioskować o daną formę aktywną do PUP.</t>
  </si>
  <si>
    <t>Bezrobotni ogółem (w analizowanym okresie)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</si>
  <si>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</si>
  <si>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</si>
  <si>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</si>
  <si>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</si>
  <si>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SYTUACJI NA RYNKU PRACY W STOSUNKU DO OGÓLNEJ POPULACJI BEZROBOTNYCH W PUP *</t>
  </si>
  <si>
    <t>Podjęcia pracy subsydiowanej poza miejscem zamieszkania w ramach bonu na zasiedlenie (art. 66n)**</t>
  </si>
  <si>
    <t>Podjęcia pracy subsydiowanej w ramach bonu zatrudnieniowego (art. 66m)**</t>
  </si>
  <si>
    <t>Podjęcia subsydiowanej działalności gospodarczej w ramach bonu na zasiedlenie (art.66n)***</t>
  </si>
  <si>
    <t>Liczba aktywizowanych w ramach bonów - ogółem</t>
  </si>
  <si>
    <t>Liczba bezrobotnych skierowanych do pracy w ramach bonów****</t>
  </si>
  <si>
    <t>będące w szczególnej sytuacji na rynku pracy - do 30 roku zycia*</t>
  </si>
  <si>
    <t xml:space="preserve">*** Forma subsydiowanego zatrudnienia - ujęta w ogólnym bilansie bezrobotnych, w tym bliansie osób do 30 r. życia w podjęciach </t>
  </si>
  <si>
    <t xml:space="preserve">       pracy subsydiowanej ogółem oraz subsydiowanych podjęciach działalności gospodarczej.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</si>
  <si>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</si>
  <si>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</si>
  <si>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 xml:space="preserve">** Formy subsudiowanego zatrudnienia - ujęte w ogólnym bilansie bezrobotnych, w tym bilansie bezrobotnych do 30 r. życia </t>
  </si>
  <si>
    <t xml:space="preserve">     w podjęciach pracy subsydiowanej ogółem.</t>
  </si>
  <si>
    <r>
      <t>****</t>
    </r>
    <r>
      <rPr>
        <b/>
        <sz val="9"/>
        <color theme="1"/>
        <rFont val="Times New Roman"/>
        <family val="1"/>
        <charset val="238"/>
      </rPr>
      <t>Z bilansu bezrobotnych ogółem oraz bilansu bezrobotnych do 30 r. życia.</t>
    </r>
    <r>
      <rPr>
        <sz val="9"/>
        <color theme="1"/>
        <rFont val="Times New Roman"/>
        <family val="1"/>
        <charset val="238"/>
      </rPr>
      <t xml:space="preserve"> Liczby bezrobotnych do 30 roku życia </t>
    </r>
  </si>
  <si>
    <t xml:space="preserve">        w ramach bonów - wynikają z danej aktywnej formy i są zawarte w podjęciach pracy subsydiowanej ogółem. </t>
  </si>
  <si>
    <t>w szczególnej sytuacji na rynku pracy w stosunku do ogólnej populacji bezrobotnych kobiet W PUP *</t>
  </si>
  <si>
    <t>Rozkład Aktywnych form wśród osob bezrobotnych do 30 roku życia, będących w szczególnej sytuacji na rynku pracy *</t>
  </si>
  <si>
    <t>Bezrobotne kobiety w PUP (w analizowanym okresie)</t>
  </si>
  <si>
    <t>bezrobotni do 30 roku życia</t>
  </si>
  <si>
    <t>Róznice w formach aktywnych adresowanych tyko do osób młodych wynikają z faktu ustalania statusu osoby do 30 roku</t>
  </si>
  <si>
    <t>życia na dzień wyłączenia z ewidencji statystycznej.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</si>
  <si>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STYCZEŃ - WRZESIEŃ</t>
    </r>
    <r>
      <rPr>
        <b/>
        <sz val="11"/>
        <color theme="1"/>
        <rFont val="Times New Roman"/>
        <family val="1"/>
        <charset val="238"/>
      </rPr>
      <t xml:space="preserve"> 2017 R.</t>
    </r>
  </si>
  <si>
    <t>** liczby dotyczą średniej arytmetycznej z pierwszych 9 miesięcy 2017 r.</t>
  </si>
  <si>
    <t>* Liczby dotyczą okresu I - IX '17 r.</t>
  </si>
  <si>
    <r>
      <t xml:space="preserve">z pracy subsydiowanej: </t>
    </r>
    <r>
      <rPr>
        <b/>
        <sz val="9"/>
        <color rgb="FF000000"/>
        <rFont val="Times New Roman"/>
        <family val="1"/>
        <charset val="238"/>
      </rPr>
      <t>inne</t>
    </r>
    <r>
      <rPr>
        <sz val="9"/>
        <color rgb="FF000000"/>
        <rFont val="Times New Roman"/>
        <family val="1"/>
        <charset val="238"/>
      </rPr>
      <t xml:space="preserve"> podjęcia pracy</t>
    </r>
  </si>
  <si>
    <t>% do 30 r. ż.</t>
  </si>
  <si>
    <t>% do 25 r. ż.</t>
  </si>
  <si>
    <t xml:space="preserve">Aktywizowani w ramach różnego rodzaju bonów - ogółem, w tym osoby bezrobotne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</si>
</sst>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DF1C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3E74B"/>
        <bgColor indexed="64"/>
      </patternFill>
    </fill>
    <fill>
      <patternFill patternType="solid">
        <fgColor theme="7" tint="0.79998168889431442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rgb="FF000000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rgb="FF000000"/>
      </left>
      <right/>
      <top style="double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1" fillId="0" borderId="0">
      <alignment horizontal="right" vertical="center"/>
    </xf>
  </cellStyleXfs>
  <cellXfs count="295">
    <xf numFmtId="0" fontId="0" fillId="0" borderId="0" xfId="0"/>
    <xf numFmtId="0" fontId="0" fillId="2" borderId="0" xfId="0" applyFill="1"/>
    <xf numFmtId="0" fontId="1" fillId="2" borderId="0" xfId="0" applyFont="1" applyFill="1"/>
    <xf numFmtId="0" fontId="4" fillId="2" borderId="0" xfId="0" applyFont="1" applyFill="1"/>
    <xf numFmtId="0" fontId="3" fillId="2" borderId="0" xfId="0" applyFont="1" applyFill="1"/>
    <xf numFmtId="0" fontId="0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6" fillId="3" borderId="55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3" fontId="7" fillId="0" borderId="22" xfId="0" applyNumberFormat="1" applyFont="1" applyBorder="1" applyAlignment="1">
      <alignment horizontal="center" vertical="center" wrapText="1"/>
    </xf>
    <xf numFmtId="164" fontId="7" fillId="0" borderId="23" xfId="0" applyNumberFormat="1" applyFont="1" applyBorder="1" applyAlignment="1">
      <alignment horizontal="center" vertical="center" wrapText="1"/>
    </xf>
    <xf numFmtId="0" fontId="8" fillId="0" borderId="54" xfId="0" applyFont="1" applyBorder="1" applyAlignment="1">
      <alignment vertical="center" wrapText="1"/>
    </xf>
    <xf numFmtId="3" fontId="8" fillId="0" borderId="55" xfId="0" applyNumberFormat="1" applyFont="1" applyBorder="1" applyAlignment="1">
      <alignment horizontal="center" vertical="center" wrapText="1"/>
    </xf>
    <xf numFmtId="164" fontId="8" fillId="0" borderId="56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3" fontId="8" fillId="0" borderId="22" xfId="0" applyNumberFormat="1" applyFont="1" applyBorder="1" applyAlignment="1">
      <alignment horizontal="center" vertical="center" wrapText="1"/>
    </xf>
    <xf numFmtId="164" fontId="8" fillId="0" borderId="23" xfId="0" applyNumberFormat="1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 wrapText="1"/>
    </xf>
    <xf numFmtId="3" fontId="8" fillId="0" borderId="51" xfId="0" applyNumberFormat="1" applyFont="1" applyBorder="1" applyAlignment="1">
      <alignment horizontal="center" vertical="center" wrapText="1"/>
    </xf>
    <xf numFmtId="164" fontId="8" fillId="0" borderId="52" xfId="0" applyNumberFormat="1" applyFont="1" applyBorder="1" applyAlignment="1">
      <alignment horizontal="center" vertical="center" wrapText="1"/>
    </xf>
    <xf numFmtId="0" fontId="8" fillId="0" borderId="68" xfId="0" applyFont="1" applyBorder="1" applyAlignment="1">
      <alignment vertical="center" wrapText="1"/>
    </xf>
    <xf numFmtId="3" fontId="8" fillId="0" borderId="69" xfId="0" applyNumberFormat="1" applyFont="1" applyBorder="1" applyAlignment="1">
      <alignment horizontal="center" vertical="center" wrapText="1"/>
    </xf>
    <xf numFmtId="164" fontId="8" fillId="0" borderId="70" xfId="0" applyNumberFormat="1" applyFont="1" applyBorder="1" applyAlignment="1">
      <alignment horizontal="center" vertical="center" wrapText="1"/>
    </xf>
    <xf numFmtId="3" fontId="7" fillId="0" borderId="54" xfId="0" applyNumberFormat="1" applyFont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center" vertical="center" wrapText="1"/>
    </xf>
    <xf numFmtId="3" fontId="8" fillId="3" borderId="22" xfId="0" applyNumberFormat="1" applyFont="1" applyFill="1" applyBorder="1" applyAlignment="1">
      <alignment horizontal="center" vertical="center" wrapText="1"/>
    </xf>
    <xf numFmtId="164" fontId="8" fillId="3" borderId="23" xfId="0" applyNumberFormat="1" applyFont="1" applyFill="1" applyBorder="1" applyAlignment="1">
      <alignment horizontal="center" vertical="center" wrapText="1"/>
    </xf>
    <xf numFmtId="3" fontId="7" fillId="0" borderId="16" xfId="0" applyNumberFormat="1" applyFont="1" applyBorder="1" applyAlignment="1">
      <alignment horizontal="center" vertical="center" wrapText="1"/>
    </xf>
    <xf numFmtId="164" fontId="7" fillId="0" borderId="18" xfId="0" applyNumberFormat="1" applyFont="1" applyBorder="1" applyAlignment="1">
      <alignment horizontal="center" vertical="center" wrapText="1"/>
    </xf>
    <xf numFmtId="0" fontId="8" fillId="0" borderId="48" xfId="0" applyFont="1" applyBorder="1" applyAlignment="1">
      <alignment vertical="center" wrapText="1"/>
    </xf>
    <xf numFmtId="3" fontId="8" fillId="0" borderId="66" xfId="0" applyNumberFormat="1" applyFont="1" applyBorder="1" applyAlignment="1">
      <alignment horizontal="center" vertical="center" wrapText="1"/>
    </xf>
    <xf numFmtId="164" fontId="8" fillId="0" borderId="67" xfId="0" applyNumberFormat="1" applyFont="1" applyBorder="1" applyAlignment="1">
      <alignment horizontal="center" vertical="center" wrapText="1"/>
    </xf>
    <xf numFmtId="0" fontId="8" fillId="0" borderId="60" xfId="0" applyFont="1" applyBorder="1" applyAlignment="1">
      <alignment vertical="center" wrapText="1"/>
    </xf>
    <xf numFmtId="3" fontId="8" fillId="0" borderId="14" xfId="0" applyNumberFormat="1" applyFont="1" applyBorder="1" applyAlignment="1">
      <alignment horizontal="center" vertical="center" wrapText="1"/>
    </xf>
    <xf numFmtId="164" fontId="8" fillId="0" borderId="20" xfId="0" applyNumberFormat="1" applyFont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center" vertical="center" wrapText="1"/>
    </xf>
    <xf numFmtId="164" fontId="7" fillId="0" borderId="33" xfId="0" applyNumberFormat="1" applyFont="1" applyBorder="1" applyAlignment="1">
      <alignment horizontal="center" vertical="center" wrapText="1"/>
    </xf>
    <xf numFmtId="0" fontId="8" fillId="7" borderId="50" xfId="0" applyFont="1" applyFill="1" applyBorder="1" applyAlignment="1">
      <alignment vertical="center" wrapText="1"/>
    </xf>
    <xf numFmtId="3" fontId="8" fillId="7" borderId="51" xfId="0" applyNumberFormat="1" applyFont="1" applyFill="1" applyBorder="1" applyAlignment="1">
      <alignment horizontal="center" vertical="center" wrapText="1"/>
    </xf>
    <xf numFmtId="164" fontId="8" fillId="7" borderId="52" xfId="0" applyNumberFormat="1" applyFont="1" applyFill="1" applyBorder="1" applyAlignment="1">
      <alignment horizontal="center" vertical="center" wrapText="1"/>
    </xf>
    <xf numFmtId="3" fontId="8" fillId="3" borderId="54" xfId="0" applyNumberFormat="1" applyFont="1" applyFill="1" applyBorder="1" applyAlignment="1">
      <alignment horizontal="center" vertical="center" wrapText="1"/>
    </xf>
    <xf numFmtId="164" fontId="8" fillId="3" borderId="53" xfId="0" applyNumberFormat="1" applyFont="1" applyFill="1" applyBorder="1" applyAlignment="1">
      <alignment horizontal="center" vertical="center" wrapText="1"/>
    </xf>
    <xf numFmtId="3" fontId="8" fillId="3" borderId="57" xfId="0" applyNumberFormat="1" applyFont="1" applyFill="1" applyBorder="1" applyAlignment="1">
      <alignment horizontal="center" vertical="center" wrapText="1"/>
    </xf>
    <xf numFmtId="164" fontId="8" fillId="3" borderId="74" xfId="0" applyNumberFormat="1" applyFont="1" applyFill="1" applyBorder="1" applyAlignment="1">
      <alignment horizontal="center" vertical="center" wrapText="1"/>
    </xf>
    <xf numFmtId="3" fontId="3" fillId="3" borderId="22" xfId="0" applyNumberFormat="1" applyFont="1" applyFill="1" applyBorder="1" applyAlignment="1">
      <alignment horizontal="center" vertical="center" wrapText="1"/>
    </xf>
    <xf numFmtId="164" fontId="3" fillId="3" borderId="23" xfId="0" applyNumberFormat="1" applyFont="1" applyFill="1" applyBorder="1" applyAlignment="1">
      <alignment horizontal="center" vertical="center" wrapText="1"/>
    </xf>
    <xf numFmtId="3" fontId="8" fillId="3" borderId="55" xfId="0" applyNumberFormat="1" applyFont="1" applyFill="1" applyBorder="1" applyAlignment="1">
      <alignment horizontal="center" vertical="center" wrapText="1"/>
    </xf>
    <xf numFmtId="164" fontId="8" fillId="3" borderId="56" xfId="0" applyNumberFormat="1" applyFont="1" applyFill="1" applyBorder="1" applyAlignment="1">
      <alignment horizontal="center" vertical="center" wrapText="1"/>
    </xf>
    <xf numFmtId="3" fontId="8" fillId="5" borderId="22" xfId="0" applyNumberFormat="1" applyFont="1" applyFill="1" applyBorder="1" applyAlignment="1">
      <alignment horizontal="center" vertical="center" wrapText="1"/>
    </xf>
    <xf numFmtId="164" fontId="8" fillId="5" borderId="23" xfId="0" applyNumberFormat="1" applyFont="1" applyFill="1" applyBorder="1" applyAlignment="1">
      <alignment horizontal="center" vertical="center" wrapText="1"/>
    </xf>
    <xf numFmtId="3" fontId="7" fillId="5" borderId="22" xfId="0" applyNumberFormat="1" applyFont="1" applyFill="1" applyBorder="1" applyAlignment="1">
      <alignment horizontal="center" vertical="center" wrapText="1"/>
    </xf>
    <xf numFmtId="164" fontId="6" fillId="5" borderId="23" xfId="0" applyNumberFormat="1" applyFont="1" applyFill="1" applyBorder="1" applyAlignment="1">
      <alignment horizontal="center" vertical="center" wrapText="1"/>
    </xf>
    <xf numFmtId="3" fontId="8" fillId="6" borderId="16" xfId="0" applyNumberFormat="1" applyFont="1" applyFill="1" applyBorder="1" applyAlignment="1">
      <alignment horizontal="center" vertical="center" wrapText="1"/>
    </xf>
    <xf numFmtId="164" fontId="8" fillId="6" borderId="18" xfId="0" applyNumberFormat="1" applyFont="1" applyFill="1" applyBorder="1" applyAlignment="1">
      <alignment horizontal="center" vertical="center" wrapText="1"/>
    </xf>
    <xf numFmtId="3" fontId="8" fillId="6" borderId="22" xfId="0" applyNumberFormat="1" applyFont="1" applyFill="1" applyBorder="1" applyAlignment="1">
      <alignment horizontal="center" vertical="center" wrapText="1"/>
    </xf>
    <xf numFmtId="164" fontId="8" fillId="6" borderId="23" xfId="0" applyNumberFormat="1" applyFont="1" applyFill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164" fontId="8" fillId="0" borderId="18" xfId="0" applyNumberFormat="1" applyFont="1" applyBorder="1" applyAlignment="1">
      <alignment horizontal="center" vertical="center" wrapText="1"/>
    </xf>
    <xf numFmtId="0" fontId="6" fillId="3" borderId="54" xfId="0" applyFont="1" applyFill="1" applyBorder="1" applyAlignment="1">
      <alignment horizontal="center" vertical="center" wrapText="1"/>
    </xf>
    <xf numFmtId="165" fontId="7" fillId="0" borderId="23" xfId="0" applyNumberFormat="1" applyFont="1" applyBorder="1" applyAlignment="1">
      <alignment horizontal="center" vertical="center" wrapText="1"/>
    </xf>
    <xf numFmtId="165" fontId="8" fillId="0" borderId="56" xfId="0" applyNumberFormat="1" applyFont="1" applyBorder="1" applyAlignment="1">
      <alignment horizontal="center" vertical="center" wrapText="1"/>
    </xf>
    <xf numFmtId="165" fontId="8" fillId="0" borderId="23" xfId="0" applyNumberFormat="1" applyFont="1" applyBorder="1" applyAlignment="1">
      <alignment horizontal="center" vertical="center" wrapText="1"/>
    </xf>
    <xf numFmtId="165" fontId="8" fillId="0" borderId="52" xfId="0" applyNumberFormat="1" applyFont="1" applyBorder="1" applyAlignment="1">
      <alignment horizontal="center" vertical="center" wrapText="1"/>
    </xf>
    <xf numFmtId="165" fontId="8" fillId="0" borderId="70" xfId="0" applyNumberFormat="1" applyFont="1" applyBorder="1" applyAlignment="1">
      <alignment horizontal="center" vertical="center" wrapText="1"/>
    </xf>
    <xf numFmtId="3" fontId="7" fillId="0" borderId="46" xfId="0" applyNumberFormat="1" applyFont="1" applyBorder="1" applyAlignment="1">
      <alignment horizontal="center" vertical="center" wrapText="1"/>
    </xf>
    <xf numFmtId="165" fontId="7" fillId="0" borderId="47" xfId="0" applyNumberFormat="1" applyFont="1" applyBorder="1" applyAlignment="1">
      <alignment horizontal="center" vertical="center" wrapText="1"/>
    </xf>
    <xf numFmtId="165" fontId="8" fillId="3" borderId="23" xfId="0" applyNumberFormat="1" applyFont="1" applyFill="1" applyBorder="1" applyAlignment="1">
      <alignment horizontal="center" vertical="center" wrapText="1"/>
    </xf>
    <xf numFmtId="165" fontId="7" fillId="0" borderId="18" xfId="0" applyNumberFormat="1" applyFont="1" applyBorder="1" applyAlignment="1">
      <alignment horizontal="center" vertical="center" wrapText="1"/>
    </xf>
    <xf numFmtId="165" fontId="8" fillId="0" borderId="67" xfId="0" applyNumberFormat="1" applyFont="1" applyBorder="1" applyAlignment="1">
      <alignment horizontal="center" vertical="center" wrapText="1"/>
    </xf>
    <xf numFmtId="0" fontId="8" fillId="0" borderId="16" xfId="0" applyFont="1" applyBorder="1" applyAlignment="1">
      <alignment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3" fontId="8" fillId="3" borderId="36" xfId="0" applyNumberFormat="1" applyFont="1" applyFill="1" applyBorder="1" applyAlignment="1">
      <alignment horizontal="center" vertical="center" wrapText="1"/>
    </xf>
    <xf numFmtId="165" fontId="8" fillId="3" borderId="37" xfId="0" applyNumberFormat="1" applyFont="1" applyFill="1" applyBorder="1" applyAlignment="1">
      <alignment horizontal="center" vertical="center" wrapText="1"/>
    </xf>
    <xf numFmtId="3" fontId="8" fillId="3" borderId="46" xfId="0" applyNumberFormat="1" applyFont="1" applyFill="1" applyBorder="1" applyAlignment="1">
      <alignment horizontal="center" vertical="center" wrapText="1"/>
    </xf>
    <xf numFmtId="165" fontId="8" fillId="3" borderId="47" xfId="0" applyNumberFormat="1" applyFont="1" applyFill="1" applyBorder="1" applyAlignment="1">
      <alignment horizontal="center" vertical="center" wrapText="1"/>
    </xf>
    <xf numFmtId="3" fontId="8" fillId="3" borderId="16" xfId="0" applyNumberFormat="1" applyFont="1" applyFill="1" applyBorder="1" applyAlignment="1">
      <alignment horizontal="center" vertical="center" wrapText="1"/>
    </xf>
    <xf numFmtId="165" fontId="8" fillId="3" borderId="18" xfId="0" applyNumberFormat="1" applyFont="1" applyFill="1" applyBorder="1" applyAlignment="1">
      <alignment horizontal="center" vertical="center" wrapText="1"/>
    </xf>
    <xf numFmtId="3" fontId="8" fillId="2" borderId="22" xfId="0" applyNumberFormat="1" applyFont="1" applyFill="1" applyBorder="1" applyAlignment="1">
      <alignment horizontal="center" vertical="center" wrapText="1"/>
    </xf>
    <xf numFmtId="165" fontId="8" fillId="2" borderId="23" xfId="0" applyNumberFormat="1" applyFont="1" applyFill="1" applyBorder="1" applyAlignment="1">
      <alignment horizontal="center" vertical="center" wrapText="1"/>
    </xf>
    <xf numFmtId="3" fontId="7" fillId="6" borderId="22" xfId="0" applyNumberFormat="1" applyFont="1" applyFill="1" applyBorder="1" applyAlignment="1">
      <alignment horizontal="center" vertical="center" wrapText="1"/>
    </xf>
    <xf numFmtId="3" fontId="6" fillId="6" borderId="22" xfId="0" applyNumberFormat="1" applyFont="1" applyFill="1" applyBorder="1" applyAlignment="1">
      <alignment horizontal="center" vertical="center" wrapText="1"/>
    </xf>
    <xf numFmtId="165" fontId="6" fillId="6" borderId="23" xfId="0" applyNumberFormat="1" applyFont="1" applyFill="1" applyBorder="1" applyAlignment="1">
      <alignment horizontal="center" vertical="center" wrapText="1"/>
    </xf>
    <xf numFmtId="165" fontId="8" fillId="6" borderId="18" xfId="0" applyNumberFormat="1" applyFont="1" applyFill="1" applyBorder="1" applyAlignment="1">
      <alignment horizontal="center" vertical="center" wrapText="1"/>
    </xf>
    <xf numFmtId="165" fontId="8" fillId="6" borderId="23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6" fillId="3" borderId="22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3" fontId="7" fillId="0" borderId="47" xfId="0" applyNumberFormat="1" applyFont="1" applyBorder="1" applyAlignment="1">
      <alignment horizontal="center" vertical="center" wrapText="1"/>
    </xf>
    <xf numFmtId="3" fontId="8" fillId="0" borderId="56" xfId="0" applyNumberFormat="1" applyFont="1" applyBorder="1" applyAlignment="1">
      <alignment horizontal="center" vertical="center" wrapText="1"/>
    </xf>
    <xf numFmtId="3" fontId="8" fillId="0" borderId="23" xfId="0" applyNumberFormat="1" applyFont="1" applyBorder="1" applyAlignment="1">
      <alignment horizontal="center" vertical="center" wrapText="1"/>
    </xf>
    <xf numFmtId="3" fontId="8" fillId="0" borderId="52" xfId="0" applyNumberFormat="1" applyFont="1" applyBorder="1" applyAlignment="1">
      <alignment horizontal="center" vertical="center" wrapText="1"/>
    </xf>
    <xf numFmtId="0" fontId="8" fillId="0" borderId="61" xfId="0" applyFont="1" applyBorder="1" applyAlignment="1">
      <alignment vertical="center" wrapText="1"/>
    </xf>
    <xf numFmtId="3" fontId="8" fillId="0" borderId="62" xfId="0" applyNumberFormat="1" applyFont="1" applyBorder="1" applyAlignment="1">
      <alignment horizontal="center" vertical="center" wrapText="1"/>
    </xf>
    <xf numFmtId="3" fontId="8" fillId="0" borderId="63" xfId="0" applyNumberFormat="1" applyFont="1" applyBorder="1" applyAlignment="1">
      <alignment horizontal="center" vertical="center" wrapText="1"/>
    </xf>
    <xf numFmtId="3" fontId="7" fillId="0" borderId="59" xfId="0" applyNumberFormat="1" applyFont="1" applyBorder="1" applyAlignment="1">
      <alignment horizontal="center" vertical="center" wrapText="1"/>
    </xf>
    <xf numFmtId="3" fontId="8" fillId="3" borderId="23" xfId="0" applyNumberFormat="1" applyFont="1" applyFill="1" applyBorder="1" applyAlignment="1">
      <alignment horizontal="center" vertical="center" wrapText="1"/>
    </xf>
    <xf numFmtId="3" fontId="7" fillId="0" borderId="18" xfId="0" applyNumberFormat="1" applyFont="1" applyBorder="1" applyAlignment="1">
      <alignment horizontal="center" vertical="center" wrapText="1"/>
    </xf>
    <xf numFmtId="3" fontId="8" fillId="0" borderId="67" xfId="0" applyNumberFormat="1" applyFont="1" applyBorder="1" applyAlignment="1">
      <alignment horizontal="center" vertical="center" wrapText="1"/>
    </xf>
    <xf numFmtId="0" fontId="8" fillId="4" borderId="50" xfId="0" applyFont="1" applyFill="1" applyBorder="1" applyAlignment="1">
      <alignment vertical="center" wrapText="1"/>
    </xf>
    <xf numFmtId="3" fontId="8" fillId="4" borderId="50" xfId="0" applyNumberFormat="1" applyFont="1" applyFill="1" applyBorder="1" applyAlignment="1">
      <alignment horizontal="center" vertical="center" wrapText="1"/>
    </xf>
    <xf numFmtId="3" fontId="8" fillId="4" borderId="49" xfId="0" applyNumberFormat="1" applyFont="1" applyFill="1" applyBorder="1" applyAlignment="1">
      <alignment horizontal="center" vertical="center" wrapText="1"/>
    </xf>
    <xf numFmtId="3" fontId="8" fillId="4" borderId="51" xfId="0" applyNumberFormat="1" applyFont="1" applyFill="1" applyBorder="1" applyAlignment="1">
      <alignment horizontal="center" vertical="center" wrapText="1"/>
    </xf>
    <xf numFmtId="3" fontId="8" fillId="4" borderId="52" xfId="0" applyNumberFormat="1" applyFont="1" applyFill="1" applyBorder="1" applyAlignment="1">
      <alignment horizontal="center" vertical="center" wrapText="1"/>
    </xf>
    <xf numFmtId="3" fontId="8" fillId="0" borderId="70" xfId="0" applyNumberFormat="1" applyFont="1" applyBorder="1" applyAlignment="1">
      <alignment horizontal="center" vertical="center" wrapText="1"/>
    </xf>
    <xf numFmtId="3" fontId="8" fillId="3" borderId="53" xfId="0" applyNumberFormat="1" applyFont="1" applyFill="1" applyBorder="1" applyAlignment="1">
      <alignment horizontal="center" vertical="center" wrapText="1"/>
    </xf>
    <xf numFmtId="3" fontId="8" fillId="3" borderId="50" xfId="0" applyNumberFormat="1" applyFont="1" applyFill="1" applyBorder="1" applyAlignment="1">
      <alignment horizontal="center" vertical="center" wrapText="1"/>
    </xf>
    <xf numFmtId="3" fontId="8" fillId="3" borderId="49" xfId="0" applyNumberFormat="1" applyFont="1" applyFill="1" applyBorder="1" applyAlignment="1">
      <alignment horizontal="center" vertical="center" wrapText="1"/>
    </xf>
    <xf numFmtId="3" fontId="8" fillId="3" borderId="69" xfId="0" applyNumberFormat="1" applyFont="1" applyFill="1" applyBorder="1" applyAlignment="1">
      <alignment horizontal="center" vertical="center" wrapText="1"/>
    </xf>
    <xf numFmtId="3" fontId="8" fillId="3" borderId="70" xfId="0" applyNumberFormat="1" applyFont="1" applyFill="1" applyBorder="1" applyAlignment="1">
      <alignment horizontal="center" vertical="center" wrapText="1"/>
    </xf>
    <xf numFmtId="3" fontId="8" fillId="3" borderId="56" xfId="0" applyNumberFormat="1" applyFont="1" applyFill="1" applyBorder="1" applyAlignment="1">
      <alignment horizontal="center" vertical="center" wrapText="1"/>
    </xf>
    <xf numFmtId="3" fontId="8" fillId="5" borderId="23" xfId="0" applyNumberFormat="1" applyFont="1" applyFill="1" applyBorder="1" applyAlignment="1">
      <alignment horizontal="center" vertical="center" wrapText="1"/>
    </xf>
    <xf numFmtId="3" fontId="6" fillId="6" borderId="23" xfId="0" applyNumberFormat="1" applyFont="1" applyFill="1" applyBorder="1" applyAlignment="1">
      <alignment horizontal="center" vertical="center" wrapText="1"/>
    </xf>
    <xf numFmtId="3" fontId="8" fillId="6" borderId="55" xfId="0" applyNumberFormat="1" applyFont="1" applyFill="1" applyBorder="1" applyAlignment="1">
      <alignment horizontal="center" vertical="center" wrapText="1"/>
    </xf>
    <xf numFmtId="3" fontId="8" fillId="6" borderId="56" xfId="0" applyNumberFormat="1" applyFont="1" applyFill="1" applyBorder="1" applyAlignment="1">
      <alignment horizontal="center" vertical="center" wrapText="1"/>
    </xf>
    <xf numFmtId="3" fontId="8" fillId="6" borderId="51" xfId="0" applyNumberFormat="1" applyFont="1" applyFill="1" applyBorder="1" applyAlignment="1">
      <alignment horizontal="center" vertical="center" wrapText="1"/>
    </xf>
    <xf numFmtId="3" fontId="8" fillId="6" borderId="52" xfId="0" applyNumberFormat="1" applyFont="1" applyFill="1" applyBorder="1" applyAlignment="1">
      <alignment horizontal="center" vertical="center" wrapText="1"/>
    </xf>
    <xf numFmtId="3" fontId="8" fillId="6" borderId="69" xfId="0" applyNumberFormat="1" applyFont="1" applyFill="1" applyBorder="1" applyAlignment="1">
      <alignment horizontal="center" vertical="center" wrapText="1"/>
    </xf>
    <xf numFmtId="3" fontId="8" fillId="6" borderId="70" xfId="0" applyNumberFormat="1" applyFont="1" applyFill="1" applyBorder="1" applyAlignment="1">
      <alignment horizontal="center" vertical="center" wrapText="1"/>
    </xf>
    <xf numFmtId="0" fontId="6" fillId="3" borderId="6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6" fillId="3" borderId="55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8" fillId="7" borderId="25" xfId="0" applyFont="1" applyFill="1" applyBorder="1" applyAlignment="1">
      <alignment vertical="center" wrapText="1"/>
    </xf>
    <xf numFmtId="0" fontId="8" fillId="7" borderId="22" xfId="0" applyFont="1" applyFill="1" applyBorder="1" applyAlignment="1">
      <alignment horizontal="center" vertical="center" wrapText="1"/>
    </xf>
    <xf numFmtId="3" fontId="8" fillId="7" borderId="22" xfId="0" applyNumberFormat="1" applyFont="1" applyFill="1" applyBorder="1" applyAlignment="1">
      <alignment horizontal="center" vertical="center" wrapText="1"/>
    </xf>
    <xf numFmtId="165" fontId="8" fillId="7" borderId="22" xfId="0" applyNumberFormat="1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vertical="center" wrapText="1"/>
    </xf>
    <xf numFmtId="0" fontId="8" fillId="2" borderId="46" xfId="0" applyFont="1" applyFill="1" applyBorder="1" applyAlignment="1">
      <alignment horizontal="center" vertical="center" wrapText="1"/>
    </xf>
    <xf numFmtId="3" fontId="8" fillId="2" borderId="46" xfId="0" applyNumberFormat="1" applyFont="1" applyFill="1" applyBorder="1" applyAlignment="1">
      <alignment horizontal="center" vertical="center" wrapText="1"/>
    </xf>
    <xf numFmtId="165" fontId="8" fillId="2" borderId="46" xfId="0" applyNumberFormat="1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vertical="center" wrapText="1"/>
    </xf>
    <xf numFmtId="3" fontId="2" fillId="2" borderId="22" xfId="0" applyNumberFormat="1" applyFont="1" applyFill="1" applyBorder="1" applyAlignment="1">
      <alignment horizontal="center" vertical="center" wrapText="1"/>
    </xf>
    <xf numFmtId="165" fontId="2" fillId="2" borderId="22" xfId="0" applyNumberFormat="1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left" vertical="center" wrapText="1"/>
    </xf>
    <xf numFmtId="3" fontId="9" fillId="2" borderId="69" xfId="0" applyNumberFormat="1" applyFont="1" applyFill="1" applyBorder="1" applyAlignment="1">
      <alignment horizontal="center" vertical="center" wrapText="1"/>
    </xf>
    <xf numFmtId="165" fontId="9" fillId="2" borderId="69" xfId="0" applyNumberFormat="1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vertical="center" wrapText="1"/>
    </xf>
    <xf numFmtId="0" fontId="8" fillId="8" borderId="22" xfId="0" applyFont="1" applyFill="1" applyBorder="1" applyAlignment="1">
      <alignment horizontal="center" vertical="center" wrapText="1"/>
    </xf>
    <xf numFmtId="3" fontId="8" fillId="8" borderId="22" xfId="0" applyNumberFormat="1" applyFont="1" applyFill="1" applyBorder="1" applyAlignment="1">
      <alignment horizontal="center" vertical="center" wrapText="1"/>
    </xf>
    <xf numFmtId="165" fontId="8" fillId="8" borderId="22" xfId="0" applyNumberFormat="1" applyFont="1" applyFill="1" applyBorder="1" applyAlignment="1">
      <alignment horizontal="center" vertical="center" wrapText="1"/>
    </xf>
    <xf numFmtId="1" fontId="9" fillId="2" borderId="69" xfId="0" applyNumberFormat="1" applyFont="1" applyFill="1" applyBorder="1" applyAlignment="1">
      <alignment horizontal="center" vertical="center" wrapText="1"/>
    </xf>
    <xf numFmtId="1" fontId="2" fillId="2" borderId="22" xfId="0" applyNumberFormat="1" applyFont="1" applyFill="1" applyBorder="1" applyAlignment="1">
      <alignment horizontal="center" vertical="center" wrapText="1"/>
    </xf>
    <xf numFmtId="1" fontId="8" fillId="7" borderId="22" xfId="0" applyNumberFormat="1" applyFont="1" applyFill="1" applyBorder="1" applyAlignment="1">
      <alignment horizontal="center" vertical="center" wrapText="1"/>
    </xf>
    <xf numFmtId="1" fontId="8" fillId="8" borderId="22" xfId="0" applyNumberFormat="1" applyFont="1" applyFill="1" applyBorder="1" applyAlignment="1">
      <alignment horizontal="center" vertical="center" wrapText="1"/>
    </xf>
    <xf numFmtId="1" fontId="8" fillId="2" borderId="46" xfId="0" applyNumberFormat="1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76" xfId="0" applyFont="1" applyFill="1" applyBorder="1" applyAlignment="1">
      <alignment horizontal="center" vertical="center" wrapText="1"/>
    </xf>
    <xf numFmtId="0" fontId="7" fillId="3" borderId="60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3" fillId="2" borderId="80" xfId="0" applyFont="1" applyFill="1" applyBorder="1" applyAlignment="1">
      <alignment horizontal="left" vertical="center"/>
    </xf>
    <xf numFmtId="3" fontId="3" fillId="2" borderId="48" xfId="0" applyNumberFormat="1" applyFont="1" applyFill="1" applyBorder="1" applyAlignment="1">
      <alignment horizontal="center" vertical="center" wrapText="1"/>
    </xf>
    <xf numFmtId="3" fontId="3" fillId="2" borderId="81" xfId="0" applyNumberFormat="1" applyFont="1" applyFill="1" applyBorder="1" applyAlignment="1">
      <alignment horizontal="center" vertical="center" wrapText="1"/>
    </xf>
    <xf numFmtId="3" fontId="3" fillId="2" borderId="80" xfId="0" applyNumberFormat="1" applyFont="1" applyFill="1" applyBorder="1" applyAlignment="1">
      <alignment horizontal="center" vertical="center" wrapText="1"/>
    </xf>
    <xf numFmtId="3" fontId="3" fillId="2" borderId="82" xfId="0" applyNumberFormat="1" applyFont="1" applyFill="1" applyBorder="1" applyAlignment="1">
      <alignment horizontal="center" vertical="center" wrapText="1"/>
    </xf>
    <xf numFmtId="0" fontId="7" fillId="0" borderId="83" xfId="0" applyFont="1" applyBorder="1" applyAlignment="1">
      <alignment horizontal="left" vertical="center" wrapText="1"/>
    </xf>
    <xf numFmtId="3" fontId="6" fillId="0" borderId="51" xfId="0" applyNumberFormat="1" applyFont="1" applyBorder="1" applyAlignment="1">
      <alignment horizontal="center" vertical="center" wrapText="1"/>
    </xf>
    <xf numFmtId="3" fontId="6" fillId="0" borderId="84" xfId="0" applyNumberFormat="1" applyFont="1" applyBorder="1" applyAlignment="1">
      <alignment horizontal="center" vertical="center" wrapText="1"/>
    </xf>
    <xf numFmtId="3" fontId="6" fillId="0" borderId="83" xfId="0" applyNumberFormat="1" applyFont="1" applyBorder="1" applyAlignment="1">
      <alignment horizontal="center" vertical="center" wrapText="1"/>
    </xf>
    <xf numFmtId="3" fontId="6" fillId="0" borderId="52" xfId="0" applyNumberFormat="1" applyFont="1" applyBorder="1" applyAlignment="1">
      <alignment horizontal="center" vertical="center" wrapText="1"/>
    </xf>
    <xf numFmtId="0" fontId="8" fillId="9" borderId="83" xfId="0" applyFont="1" applyFill="1" applyBorder="1" applyAlignment="1">
      <alignment horizontal="left" vertical="center" wrapText="1"/>
    </xf>
    <xf numFmtId="164" fontId="3" fillId="9" borderId="51" xfId="0" applyNumberFormat="1" applyFont="1" applyFill="1" applyBorder="1" applyAlignment="1">
      <alignment horizontal="center" vertical="center" wrapText="1"/>
    </xf>
    <xf numFmtId="164" fontId="3" fillId="9" borderId="84" xfId="0" applyNumberFormat="1" applyFont="1" applyFill="1" applyBorder="1" applyAlignment="1">
      <alignment horizontal="center" vertical="center" wrapText="1"/>
    </xf>
    <xf numFmtId="164" fontId="3" fillId="9" borderId="83" xfId="0" applyNumberFormat="1" applyFont="1" applyFill="1" applyBorder="1" applyAlignment="1">
      <alignment horizontal="center" vertical="center" wrapText="1"/>
    </xf>
    <xf numFmtId="164" fontId="3" fillId="9" borderId="52" xfId="0" applyNumberFormat="1" applyFont="1" applyFill="1" applyBorder="1" applyAlignment="1">
      <alignment horizontal="center" vertical="center" wrapText="1"/>
    </xf>
    <xf numFmtId="0" fontId="8" fillId="9" borderId="75" xfId="0" applyFont="1" applyFill="1" applyBorder="1" applyAlignment="1">
      <alignment horizontal="left" vertical="center" wrapText="1"/>
    </xf>
    <xf numFmtId="164" fontId="3" fillId="9" borderId="69" xfId="0" applyNumberFormat="1" applyFont="1" applyFill="1" applyBorder="1" applyAlignment="1">
      <alignment horizontal="center" vertical="center" wrapText="1"/>
    </xf>
    <xf numFmtId="164" fontId="3" fillId="9" borderId="85" xfId="0" applyNumberFormat="1" applyFont="1" applyFill="1" applyBorder="1" applyAlignment="1">
      <alignment horizontal="center" vertical="center" wrapText="1"/>
    </xf>
    <xf numFmtId="164" fontId="3" fillId="9" borderId="75" xfId="0" applyNumberFormat="1" applyFont="1" applyFill="1" applyBorder="1" applyAlignment="1">
      <alignment horizontal="center" vertical="center" wrapText="1"/>
    </xf>
    <xf numFmtId="164" fontId="3" fillId="9" borderId="70" xfId="0" applyNumberFormat="1" applyFont="1" applyFill="1" applyBorder="1" applyAlignment="1">
      <alignment horizontal="center" vertical="center" wrapText="1"/>
    </xf>
    <xf numFmtId="0" fontId="8" fillId="0" borderId="44" xfId="0" applyFont="1" applyBorder="1" applyAlignment="1">
      <alignment vertical="center" wrapText="1"/>
    </xf>
    <xf numFmtId="0" fontId="8" fillId="0" borderId="45" xfId="0" applyFont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0" fontId="3" fillId="3" borderId="22" xfId="0" applyFont="1" applyFill="1" applyBorder="1" applyAlignment="1">
      <alignment vertical="center" wrapText="1"/>
    </xf>
    <xf numFmtId="0" fontId="8" fillId="3" borderId="65" xfId="0" applyFont="1" applyFill="1" applyBorder="1" applyAlignment="1">
      <alignment vertical="center" wrapText="1"/>
    </xf>
    <xf numFmtId="0" fontId="8" fillId="3" borderId="55" xfId="0" applyFont="1" applyFill="1" applyBorder="1" applyAlignment="1">
      <alignment vertical="center" wrapText="1"/>
    </xf>
    <xf numFmtId="0" fontId="8" fillId="5" borderId="4" xfId="0" applyFont="1" applyFill="1" applyBorder="1" applyAlignment="1">
      <alignment vertical="center" wrapText="1"/>
    </xf>
    <xf numFmtId="0" fontId="8" fillId="5" borderId="22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39" xfId="0" applyFont="1" applyFill="1" applyBorder="1" applyAlignment="1">
      <alignment vertical="center" wrapText="1"/>
    </xf>
    <xf numFmtId="0" fontId="7" fillId="5" borderId="1" xfId="0" applyFont="1" applyFill="1" applyBorder="1" applyAlignment="1">
      <alignment vertical="center" wrapText="1"/>
    </xf>
    <xf numFmtId="0" fontId="7" fillId="5" borderId="39" xfId="0" applyFont="1" applyFill="1" applyBorder="1" applyAlignment="1">
      <alignment vertical="center" wrapText="1"/>
    </xf>
    <xf numFmtId="0" fontId="8" fillId="6" borderId="40" xfId="0" applyFont="1" applyFill="1" applyBorder="1" applyAlignment="1">
      <alignment vertical="center" wrapText="1"/>
    </xf>
    <xf numFmtId="0" fontId="8" fillId="6" borderId="11" xfId="0" applyFont="1" applyFill="1" applyBorder="1" applyAlignment="1">
      <alignment vertical="center" wrapText="1"/>
    </xf>
    <xf numFmtId="0" fontId="8" fillId="6" borderId="42" xfId="0" applyFont="1" applyFill="1" applyBorder="1" applyAlignment="1">
      <alignment vertical="center" wrapText="1"/>
    </xf>
    <xf numFmtId="0" fontId="8" fillId="6" borderId="43" xfId="0" applyFont="1" applyFill="1" applyBorder="1" applyAlignment="1">
      <alignment vertical="center" wrapText="1"/>
    </xf>
    <xf numFmtId="0" fontId="8" fillId="6" borderId="44" xfId="0" applyFont="1" applyFill="1" applyBorder="1" applyAlignment="1">
      <alignment vertical="center" wrapText="1"/>
    </xf>
    <xf numFmtId="0" fontId="8" fillId="6" borderId="45" xfId="0" applyFont="1" applyFill="1" applyBorder="1" applyAlignment="1">
      <alignment vertical="center" wrapText="1"/>
    </xf>
    <xf numFmtId="0" fontId="8" fillId="0" borderId="40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42" xfId="0" applyFont="1" applyBorder="1" applyAlignment="1">
      <alignment vertical="center" wrapText="1"/>
    </xf>
    <xf numFmtId="0" fontId="8" fillId="0" borderId="43" xfId="0" applyFont="1" applyBorder="1" applyAlignment="1">
      <alignment vertical="center" wrapText="1"/>
    </xf>
    <xf numFmtId="0" fontId="8" fillId="3" borderId="73" xfId="0" applyFont="1" applyFill="1" applyBorder="1" applyAlignment="1">
      <alignment vertical="center" wrapText="1"/>
    </xf>
    <xf numFmtId="0" fontId="8" fillId="3" borderId="58" xfId="0" applyFont="1" applyFill="1" applyBorder="1" applyAlignment="1">
      <alignment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7" fillId="0" borderId="42" xfId="0" applyFont="1" applyBorder="1" applyAlignment="1">
      <alignment vertical="center" wrapText="1"/>
    </xf>
    <xf numFmtId="0" fontId="7" fillId="0" borderId="43" xfId="0" applyFont="1" applyBorder="1" applyAlignment="1">
      <alignment vertical="center" wrapText="1"/>
    </xf>
    <xf numFmtId="0" fontId="8" fillId="0" borderId="25" xfId="0" applyFont="1" applyBorder="1" applyAlignment="1">
      <alignment horizontal="center" vertical="center" wrapText="1"/>
    </xf>
    <xf numFmtId="0" fontId="6" fillId="3" borderId="65" xfId="0" applyFont="1" applyFill="1" applyBorder="1" applyAlignment="1">
      <alignment horizontal="center" vertical="center" wrapText="1"/>
    </xf>
    <xf numFmtId="0" fontId="6" fillId="3" borderId="55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vertical="center" wrapText="1"/>
    </xf>
    <xf numFmtId="0" fontId="7" fillId="0" borderId="40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textRotation="90" wrapText="1"/>
    </xf>
    <xf numFmtId="0" fontId="8" fillId="0" borderId="35" xfId="0" applyFont="1" applyBorder="1" applyAlignment="1">
      <alignment horizontal="center" vertical="center" textRotation="90" wrapText="1"/>
    </xf>
    <xf numFmtId="0" fontId="8" fillId="0" borderId="25" xfId="0" applyFont="1" applyBorder="1" applyAlignment="1">
      <alignment horizontal="center" vertical="center" textRotation="90" wrapText="1"/>
    </xf>
    <xf numFmtId="0" fontId="7" fillId="0" borderId="65" xfId="0" applyFont="1" applyBorder="1" applyAlignment="1">
      <alignment vertical="center" wrapText="1"/>
    </xf>
    <xf numFmtId="0" fontId="7" fillId="0" borderId="55" xfId="0" applyFont="1" applyBorder="1" applyAlignment="1">
      <alignment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8" fillId="3" borderId="13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0" fontId="7" fillId="6" borderId="39" xfId="0" applyFont="1" applyFill="1" applyBorder="1" applyAlignment="1">
      <alignment vertical="center" wrapText="1"/>
    </xf>
    <xf numFmtId="0" fontId="8" fillId="3" borderId="40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 wrapText="1"/>
    </xf>
    <xf numFmtId="0" fontId="8" fillId="2" borderId="44" xfId="0" applyFont="1" applyFill="1" applyBorder="1" applyAlignment="1">
      <alignment vertical="center" wrapText="1"/>
    </xf>
    <xf numFmtId="0" fontId="8" fillId="2" borderId="45" xfId="0" applyFont="1" applyFill="1" applyBorder="1" applyAlignment="1">
      <alignment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42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3" fillId="3" borderId="28" xfId="0" applyFont="1" applyFill="1" applyBorder="1" applyAlignment="1">
      <alignment vertical="center" wrapText="1"/>
    </xf>
    <xf numFmtId="0" fontId="3" fillId="3" borderId="15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7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79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7" fillId="3" borderId="7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vertical="center" wrapText="1"/>
    </xf>
    <xf numFmtId="0" fontId="8" fillId="0" borderId="69" xfId="0" applyFont="1" applyBorder="1" applyAlignment="1">
      <alignment vertical="center" wrapText="1"/>
    </xf>
    <xf numFmtId="0" fontId="8" fillId="3" borderId="72" xfId="0" applyFont="1" applyFill="1" applyBorder="1" applyAlignment="1">
      <alignment vertical="center" wrapText="1"/>
    </xf>
    <xf numFmtId="0" fontId="8" fillId="3" borderId="69" xfId="0" applyFont="1" applyFill="1" applyBorder="1" applyAlignment="1">
      <alignment vertical="center" wrapText="1"/>
    </xf>
    <xf numFmtId="0" fontId="8" fillId="5" borderId="72" xfId="0" applyFont="1" applyFill="1" applyBorder="1" applyAlignment="1">
      <alignment horizontal="left" vertical="center" wrapText="1"/>
    </xf>
    <xf numFmtId="0" fontId="8" fillId="5" borderId="69" xfId="0" applyFont="1" applyFill="1" applyBorder="1" applyAlignment="1">
      <alignment horizontal="left" vertical="center" wrapText="1"/>
    </xf>
    <xf numFmtId="0" fontId="8" fillId="6" borderId="65" xfId="0" applyFont="1" applyFill="1" applyBorder="1" applyAlignment="1">
      <alignment vertical="center" wrapText="1"/>
    </xf>
    <xf numFmtId="0" fontId="8" fillId="6" borderId="55" xfId="0" applyFont="1" applyFill="1" applyBorder="1" applyAlignment="1">
      <alignment vertical="center" wrapText="1"/>
    </xf>
    <xf numFmtId="0" fontId="8" fillId="6" borderId="71" xfId="0" applyFont="1" applyFill="1" applyBorder="1" applyAlignment="1">
      <alignment vertical="center" wrapText="1"/>
    </xf>
    <xf numFmtId="0" fontId="8" fillId="6" borderId="51" xfId="0" applyFont="1" applyFill="1" applyBorder="1" applyAlignment="1">
      <alignment vertical="center" wrapText="1"/>
    </xf>
    <xf numFmtId="0" fontId="8" fillId="6" borderId="72" xfId="0" applyFont="1" applyFill="1" applyBorder="1" applyAlignment="1">
      <alignment vertical="center" wrapText="1"/>
    </xf>
    <xf numFmtId="0" fontId="8" fillId="6" borderId="69" xfId="0" applyFont="1" applyFill="1" applyBorder="1" applyAlignment="1">
      <alignment vertical="center" wrapText="1"/>
    </xf>
    <xf numFmtId="0" fontId="8" fillId="0" borderId="65" xfId="0" applyFont="1" applyBorder="1" applyAlignment="1">
      <alignment vertical="center" wrapText="1"/>
    </xf>
    <xf numFmtId="0" fontId="8" fillId="0" borderId="55" xfId="0" applyFont="1" applyBorder="1" applyAlignment="1">
      <alignment vertical="center" wrapText="1"/>
    </xf>
    <xf numFmtId="0" fontId="8" fillId="0" borderId="71" xfId="0" applyFont="1" applyBorder="1" applyAlignment="1">
      <alignment vertical="center" wrapText="1"/>
    </xf>
    <xf numFmtId="0" fontId="8" fillId="0" borderId="51" xfId="0" applyFont="1" applyBorder="1" applyAlignment="1">
      <alignment vertical="center" wrapText="1"/>
    </xf>
    <xf numFmtId="0" fontId="8" fillId="3" borderId="71" xfId="0" applyFont="1" applyFill="1" applyBorder="1" applyAlignment="1">
      <alignment vertical="center" wrapText="1"/>
    </xf>
    <xf numFmtId="0" fontId="8" fillId="3" borderId="51" xfId="0" applyFont="1" applyFill="1" applyBorder="1" applyAlignment="1">
      <alignment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39" xfId="0" applyFont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77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C3C71B"/>
      <color rgb="FFE3E74B"/>
      <color rgb="FFFFFFCC"/>
      <color rgb="FFF2D3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53974</xdr:colOff>
      <xdr:row>0</xdr:row>
      <xdr:rowOff>93661</xdr:rowOff>
    </xdr:from>
    <xdr:to>
      <xdr:col>2</xdr:col>
      <xdr:colOff>2515551</xdr:colOff>
      <xdr:row>3</xdr:row>
      <xdr:rowOff>65086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49" y="93661"/>
          <a:ext cx="2660015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I47"/>
  <sheetViews>
    <sheetView tabSelected="1" zoomScale="120" zoomScaleNormal="120" workbookViewId="0">
      <selection activeCell="B1" sqref="B1"/>
    </sheetView>
  </sheetViews>
  <sheetFormatPr defaultRowHeight="15" x14ac:dyDescent="0.25"/>
  <cols>
    <col min="1" max="1" width="3.140625" style="5" customWidth="1"/>
    <col min="2" max="2" width="3" style="5" customWidth="1"/>
    <col min="3" max="3" width="85" style="5" customWidth="1"/>
    <col min="4" max="4" width="13" style="5" customWidth="1"/>
    <col min="5" max="5" width="12.5703125" style="5" customWidth="1"/>
    <col min="6" max="6" width="10.7109375" style="5" customWidth="1"/>
    <col min="7" max="16384" width="9.140625" style="5"/>
  </cols>
  <sheetData>
    <row r="1" spans="2:6" x14ac:dyDescent="0.25">
      <c r="B1" s="4"/>
      <c r="C1" s="4"/>
      <c r="D1" s="4"/>
      <c r="E1" s="4"/>
      <c r="F1" s="4"/>
    </row>
    <row r="2" spans="2:6" x14ac:dyDescent="0.25">
      <c r="B2" s="4"/>
      <c r="C2" s="4"/>
      <c r="D2" s="4"/>
      <c r="E2" s="4"/>
      <c r="F2" s="4"/>
    </row>
    <row r="3" spans="2:6" x14ac:dyDescent="0.25">
      <c r="B3" s="4"/>
      <c r="C3" s="4"/>
      <c r="D3" s="4"/>
      <c r="E3" s="4"/>
      <c r="F3" s="4"/>
    </row>
    <row r="4" spans="2:6" x14ac:dyDescent="0.25">
      <c r="B4" s="4"/>
      <c r="C4" s="4"/>
      <c r="D4" s="4"/>
      <c r="E4" s="4"/>
      <c r="F4" s="4"/>
    </row>
    <row r="5" spans="2:6" x14ac:dyDescent="0.25">
      <c r="B5" s="2" t="s">
        <v>96</v>
      </c>
      <c r="C5" s="4"/>
      <c r="D5" s="4"/>
      <c r="E5" s="4"/>
      <c r="F5" s="4"/>
    </row>
    <row r="6" spans="2:6" x14ac:dyDescent="0.25">
      <c r="B6" s="7"/>
      <c r="C6" s="4"/>
      <c r="D6" s="4"/>
      <c r="E6" s="4"/>
      <c r="F6" s="4"/>
    </row>
    <row r="7" spans="2:6" x14ac:dyDescent="0.25">
      <c r="B7" s="7" t="s">
        <v>67</v>
      </c>
      <c r="C7" s="4"/>
      <c r="D7" s="4"/>
      <c r="E7" s="4"/>
      <c r="F7" s="4"/>
    </row>
    <row r="8" spans="2:6" ht="15.75" thickBot="1" x14ac:dyDescent="0.3">
      <c r="B8" s="7" t="s">
        <v>75</v>
      </c>
      <c r="C8" s="4"/>
      <c r="D8" s="4"/>
      <c r="E8" s="4"/>
      <c r="F8" s="4"/>
    </row>
    <row r="9" spans="2:6" ht="54" customHeight="1" thickTop="1" x14ac:dyDescent="0.25">
      <c r="B9" s="207" t="s">
        <v>16</v>
      </c>
      <c r="C9" s="208"/>
      <c r="D9" s="8" t="s">
        <v>70</v>
      </c>
      <c r="E9" s="8" t="s">
        <v>60</v>
      </c>
      <c r="F9" s="9" t="s">
        <v>56</v>
      </c>
    </row>
    <row r="10" spans="2:6" ht="18" customHeight="1" thickBot="1" x14ac:dyDescent="0.3">
      <c r="B10" s="213" t="s">
        <v>71</v>
      </c>
      <c r="C10" s="214"/>
      <c r="D10" s="10">
        <v>98259</v>
      </c>
      <c r="E10" s="10">
        <v>50105</v>
      </c>
      <c r="F10" s="11">
        <f>SUM(E10/D10*100)</f>
        <v>50.992784375985913</v>
      </c>
    </row>
    <row r="11" spans="2:6" ht="15.75" thickTop="1" x14ac:dyDescent="0.25">
      <c r="B11" s="215"/>
      <c r="C11" s="12" t="s">
        <v>21</v>
      </c>
      <c r="D11" s="13">
        <v>16984</v>
      </c>
      <c r="E11" s="13">
        <v>13274</v>
      </c>
      <c r="F11" s="14">
        <f>SUM(E11/D11*100)</f>
        <v>78.155911446066881</v>
      </c>
    </row>
    <row r="12" spans="2:6" ht="15.75" thickBot="1" x14ac:dyDescent="0.3">
      <c r="B12" s="206"/>
      <c r="C12" s="15" t="s">
        <v>22</v>
      </c>
      <c r="D12" s="16">
        <v>81275</v>
      </c>
      <c r="E12" s="16">
        <v>36831</v>
      </c>
      <c r="F12" s="17">
        <f t="shared" ref="F12:F46" si="0">SUM(E12/D12*100)</f>
        <v>45.31651799446324</v>
      </c>
    </row>
    <row r="13" spans="2:6" ht="15.75" thickTop="1" x14ac:dyDescent="0.25">
      <c r="B13" s="216" t="s">
        <v>72</v>
      </c>
      <c r="C13" s="12" t="s">
        <v>23</v>
      </c>
      <c r="D13" s="13">
        <v>94</v>
      </c>
      <c r="E13" s="13">
        <v>37</v>
      </c>
      <c r="F13" s="14">
        <f t="shared" si="0"/>
        <v>39.361702127659576</v>
      </c>
    </row>
    <row r="14" spans="2:6" x14ac:dyDescent="0.25">
      <c r="B14" s="217"/>
      <c r="C14" s="18" t="s">
        <v>24</v>
      </c>
      <c r="D14" s="19">
        <v>599</v>
      </c>
      <c r="E14" s="19">
        <v>166</v>
      </c>
      <c r="F14" s="20">
        <f t="shared" si="0"/>
        <v>27.712854757929883</v>
      </c>
    </row>
    <row r="15" spans="2:6" x14ac:dyDescent="0.25">
      <c r="B15" s="217"/>
      <c r="C15" s="18" t="s">
        <v>25</v>
      </c>
      <c r="D15" s="19">
        <v>7220</v>
      </c>
      <c r="E15" s="19">
        <v>4893</v>
      </c>
      <c r="F15" s="20">
        <f t="shared" si="0"/>
        <v>67.770083102493075</v>
      </c>
    </row>
    <row r="16" spans="2:6" x14ac:dyDescent="0.25">
      <c r="B16" s="217"/>
      <c r="C16" s="18" t="s">
        <v>26</v>
      </c>
      <c r="D16" s="19">
        <v>3</v>
      </c>
      <c r="E16" s="19">
        <v>2</v>
      </c>
      <c r="F16" s="20">
        <f t="shared" si="0"/>
        <v>66.666666666666657</v>
      </c>
    </row>
    <row r="17" spans="2:9" x14ac:dyDescent="0.25">
      <c r="B17" s="217"/>
      <c r="C17" s="18" t="s">
        <v>27</v>
      </c>
      <c r="D17" s="19">
        <v>1483</v>
      </c>
      <c r="E17" s="19">
        <v>833</v>
      </c>
      <c r="F17" s="20">
        <f t="shared" si="0"/>
        <v>56.169925826028319</v>
      </c>
    </row>
    <row r="18" spans="2:9" ht="15.75" thickBot="1" x14ac:dyDescent="0.3">
      <c r="B18" s="218"/>
      <c r="C18" s="21" t="s">
        <v>28</v>
      </c>
      <c r="D18" s="22">
        <v>489</v>
      </c>
      <c r="E18" s="22">
        <v>35</v>
      </c>
      <c r="F18" s="23">
        <f t="shared" si="0"/>
        <v>7.1574642126789367</v>
      </c>
    </row>
    <row r="19" spans="2:9" ht="17.25" customHeight="1" thickTop="1" x14ac:dyDescent="0.25">
      <c r="B19" s="219" t="s">
        <v>73</v>
      </c>
      <c r="C19" s="220"/>
      <c r="D19" s="24">
        <v>115572</v>
      </c>
      <c r="E19" s="24">
        <v>54345</v>
      </c>
      <c r="F19" s="25">
        <f t="shared" si="0"/>
        <v>47.022635240369645</v>
      </c>
    </row>
    <row r="20" spans="2:9" ht="18.75" customHeight="1" thickBot="1" x14ac:dyDescent="0.3">
      <c r="B20" s="209" t="s">
        <v>29</v>
      </c>
      <c r="C20" s="210"/>
      <c r="D20" s="26">
        <v>61029</v>
      </c>
      <c r="E20" s="26">
        <v>28075</v>
      </c>
      <c r="F20" s="27">
        <f t="shared" si="0"/>
        <v>46.002720018351937</v>
      </c>
    </row>
    <row r="21" spans="2:9" ht="16.5" thickTop="1" thickBot="1" x14ac:dyDescent="0.3">
      <c r="B21" s="211" t="s">
        <v>30</v>
      </c>
      <c r="C21" s="212"/>
      <c r="D21" s="28">
        <v>46415</v>
      </c>
      <c r="E21" s="28">
        <v>20397</v>
      </c>
      <c r="F21" s="29">
        <f t="shared" si="0"/>
        <v>43.944845416352472</v>
      </c>
    </row>
    <row r="22" spans="2:9" x14ac:dyDescent="0.25">
      <c r="B22" s="202"/>
      <c r="C22" s="30" t="s">
        <v>31</v>
      </c>
      <c r="D22" s="31">
        <v>2673</v>
      </c>
      <c r="E22" s="31">
        <v>439</v>
      </c>
      <c r="F22" s="32">
        <f t="shared" si="0"/>
        <v>16.423494201271978</v>
      </c>
    </row>
    <row r="23" spans="2:9" ht="15.75" thickBot="1" x14ac:dyDescent="0.3">
      <c r="B23" s="203"/>
      <c r="C23" s="33" t="s">
        <v>32</v>
      </c>
      <c r="D23" s="34">
        <v>4313</v>
      </c>
      <c r="E23" s="34">
        <v>1974</v>
      </c>
      <c r="F23" s="35">
        <f t="shared" si="0"/>
        <v>45.768606538372367</v>
      </c>
    </row>
    <row r="24" spans="2:9" ht="15.75" thickBot="1" x14ac:dyDescent="0.3">
      <c r="B24" s="204" t="s">
        <v>33</v>
      </c>
      <c r="C24" s="205"/>
      <c r="D24" s="36">
        <v>14614</v>
      </c>
      <c r="E24" s="36">
        <v>7678</v>
      </c>
      <c r="F24" s="37">
        <f t="shared" si="0"/>
        <v>52.538661557410705</v>
      </c>
    </row>
    <row r="25" spans="2:9" x14ac:dyDescent="0.25">
      <c r="B25" s="202"/>
      <c r="C25" s="30" t="s">
        <v>34</v>
      </c>
      <c r="D25" s="31">
        <v>3318</v>
      </c>
      <c r="E25" s="31">
        <v>986</v>
      </c>
      <c r="F25" s="32">
        <f t="shared" si="0"/>
        <v>29.716696805304398</v>
      </c>
    </row>
    <row r="26" spans="2:9" x14ac:dyDescent="0.25">
      <c r="B26" s="203"/>
      <c r="C26" s="18" t="s">
        <v>35</v>
      </c>
      <c r="D26" s="19">
        <v>2356</v>
      </c>
      <c r="E26" s="19">
        <v>527</v>
      </c>
      <c r="F26" s="20">
        <f t="shared" si="0"/>
        <v>22.368421052631579</v>
      </c>
    </row>
    <row r="27" spans="2:9" x14ac:dyDescent="0.25">
      <c r="B27" s="203"/>
      <c r="C27" s="18" t="s">
        <v>36</v>
      </c>
      <c r="D27" s="19">
        <v>1747</v>
      </c>
      <c r="E27" s="19">
        <v>963</v>
      </c>
      <c r="F27" s="20">
        <f t="shared" si="0"/>
        <v>55.123068116771613</v>
      </c>
      <c r="H27" s="127"/>
    </row>
    <row r="28" spans="2:9" x14ac:dyDescent="0.25">
      <c r="B28" s="203"/>
      <c r="C28" s="18" t="s">
        <v>37</v>
      </c>
      <c r="D28" s="19">
        <v>2433</v>
      </c>
      <c r="E28" s="19">
        <v>853</v>
      </c>
      <c r="F28" s="20">
        <f t="shared" si="0"/>
        <v>35.059597205096587</v>
      </c>
    </row>
    <row r="29" spans="2:9" x14ac:dyDescent="0.25">
      <c r="B29" s="203"/>
      <c r="C29" s="38" t="s">
        <v>38</v>
      </c>
      <c r="D29" s="39">
        <v>1</v>
      </c>
      <c r="E29" s="39">
        <v>0</v>
      </c>
      <c r="F29" s="40">
        <f t="shared" si="0"/>
        <v>0</v>
      </c>
      <c r="H29" s="127"/>
      <c r="I29" s="127"/>
    </row>
    <row r="30" spans="2:9" x14ac:dyDescent="0.25">
      <c r="B30" s="203"/>
      <c r="C30" s="38" t="s">
        <v>57</v>
      </c>
      <c r="D30" s="39">
        <v>0</v>
      </c>
      <c r="E30" s="39">
        <v>0</v>
      </c>
      <c r="F30" s="40" t="e">
        <f>SUM(E30/D30*100)</f>
        <v>#DIV/0!</v>
      </c>
    </row>
    <row r="31" spans="2:9" ht="20.25" customHeight="1" x14ac:dyDescent="0.25">
      <c r="B31" s="203"/>
      <c r="C31" s="38" t="s">
        <v>58</v>
      </c>
      <c r="D31" s="39">
        <v>2</v>
      </c>
      <c r="E31" s="39">
        <v>2</v>
      </c>
      <c r="F31" s="40">
        <f t="shared" si="0"/>
        <v>100</v>
      </c>
    </row>
    <row r="32" spans="2:9" ht="15.75" thickBot="1" x14ac:dyDescent="0.3">
      <c r="B32" s="206"/>
      <c r="C32" s="21" t="s">
        <v>41</v>
      </c>
      <c r="D32" s="22">
        <v>3498</v>
      </c>
      <c r="E32" s="22">
        <v>3293</v>
      </c>
      <c r="F32" s="23">
        <f t="shared" si="0"/>
        <v>94.139508290451687</v>
      </c>
    </row>
    <row r="33" spans="2:9" ht="24.75" customHeight="1" thickTop="1" x14ac:dyDescent="0.25">
      <c r="B33" s="182" t="s">
        <v>54</v>
      </c>
      <c r="C33" s="183"/>
      <c r="D33" s="41">
        <v>1610</v>
      </c>
      <c r="E33" s="41">
        <v>924</v>
      </c>
      <c r="F33" s="42">
        <f t="shared" si="0"/>
        <v>57.391304347826086</v>
      </c>
    </row>
    <row r="34" spans="2:9" ht="21.75" customHeight="1" x14ac:dyDescent="0.25">
      <c r="B34" s="200" t="s">
        <v>64</v>
      </c>
      <c r="C34" s="201"/>
      <c r="D34" s="43">
        <v>10091</v>
      </c>
      <c r="E34" s="43">
        <v>7048</v>
      </c>
      <c r="F34" s="44">
        <f t="shared" si="0"/>
        <v>69.84441581607372</v>
      </c>
    </row>
    <row r="35" spans="2:9" ht="15.75" customHeight="1" thickBot="1" x14ac:dyDescent="0.3">
      <c r="B35" s="180" t="s">
        <v>66</v>
      </c>
      <c r="C35" s="181"/>
      <c r="D35" s="45">
        <v>2</v>
      </c>
      <c r="E35" s="45">
        <v>2</v>
      </c>
      <c r="F35" s="46">
        <f t="shared" si="0"/>
        <v>100</v>
      </c>
    </row>
    <row r="36" spans="2:9" ht="15" customHeight="1" thickTop="1" x14ac:dyDescent="0.25">
      <c r="B36" s="182" t="s">
        <v>43</v>
      </c>
      <c r="C36" s="183"/>
      <c r="D36" s="47">
        <v>995</v>
      </c>
      <c r="E36" s="47">
        <v>83</v>
      </c>
      <c r="F36" s="48">
        <f t="shared" si="0"/>
        <v>8.3417085427135671</v>
      </c>
    </row>
    <row r="37" spans="2:9" ht="17.25" customHeight="1" thickBot="1" x14ac:dyDescent="0.3">
      <c r="B37" s="184" t="s">
        <v>59</v>
      </c>
      <c r="C37" s="185"/>
      <c r="D37" s="49">
        <v>108</v>
      </c>
      <c r="E37" s="49">
        <v>5</v>
      </c>
      <c r="F37" s="50">
        <f t="shared" si="0"/>
        <v>4.6296296296296298</v>
      </c>
    </row>
    <row r="38" spans="2:9" ht="23.25" customHeight="1" thickTop="1" thickBot="1" x14ac:dyDescent="0.3">
      <c r="B38" s="186" t="s">
        <v>45</v>
      </c>
      <c r="C38" s="187"/>
      <c r="D38" s="26">
        <v>545</v>
      </c>
      <c r="E38" s="26">
        <v>125</v>
      </c>
      <c r="F38" s="27">
        <f t="shared" si="0"/>
        <v>22.935779816513762</v>
      </c>
    </row>
    <row r="39" spans="2:9" ht="16.5" customHeight="1" thickTop="1" thickBot="1" x14ac:dyDescent="0.3">
      <c r="B39" s="188" t="s">
        <v>74</v>
      </c>
      <c r="C39" s="189"/>
      <c r="D39" s="51">
        <f>SUM(D40:D43)</f>
        <v>32995</v>
      </c>
      <c r="E39" s="51">
        <f>SUM(E40:E43)</f>
        <v>16611</v>
      </c>
      <c r="F39" s="52">
        <f t="shared" si="0"/>
        <v>50.343991513865738</v>
      </c>
    </row>
    <row r="40" spans="2:9" ht="37.5" customHeight="1" thickTop="1" thickBot="1" x14ac:dyDescent="0.3">
      <c r="B40" s="190" t="s">
        <v>47</v>
      </c>
      <c r="C40" s="191"/>
      <c r="D40" s="53">
        <v>3328</v>
      </c>
      <c r="E40" s="53">
        <v>1715</v>
      </c>
      <c r="F40" s="54">
        <f t="shared" si="0"/>
        <v>51.532451923076927</v>
      </c>
      <c r="I40" s="127"/>
    </row>
    <row r="41" spans="2:9" ht="22.5" customHeight="1" thickBot="1" x14ac:dyDescent="0.3">
      <c r="B41" s="192" t="s">
        <v>48</v>
      </c>
      <c r="C41" s="193"/>
      <c r="D41" s="53">
        <v>0</v>
      </c>
      <c r="E41" s="53">
        <v>0</v>
      </c>
      <c r="F41" s="54" t="e">
        <f t="shared" si="0"/>
        <v>#DIV/0!</v>
      </c>
    </row>
    <row r="42" spans="2:9" ht="18.75" customHeight="1" thickBot="1" x14ac:dyDescent="0.3">
      <c r="B42" s="192" t="s">
        <v>49</v>
      </c>
      <c r="C42" s="193"/>
      <c r="D42" s="53">
        <v>21717</v>
      </c>
      <c r="E42" s="53">
        <v>10692</v>
      </c>
      <c r="F42" s="54">
        <f t="shared" si="0"/>
        <v>49.233319519270616</v>
      </c>
    </row>
    <row r="43" spans="2:9" ht="22.5" customHeight="1" thickBot="1" x14ac:dyDescent="0.3">
      <c r="B43" s="194" t="s">
        <v>50</v>
      </c>
      <c r="C43" s="195"/>
      <c r="D43" s="55">
        <v>7950</v>
      </c>
      <c r="E43" s="55">
        <v>4204</v>
      </c>
      <c r="F43" s="56">
        <f t="shared" si="0"/>
        <v>52.880503144654092</v>
      </c>
    </row>
    <row r="44" spans="2:9" ht="21" customHeight="1" thickTop="1" thickBot="1" x14ac:dyDescent="0.3">
      <c r="B44" s="196" t="s">
        <v>51</v>
      </c>
      <c r="C44" s="197"/>
      <c r="D44" s="57">
        <v>117</v>
      </c>
      <c r="E44" s="57">
        <v>97</v>
      </c>
      <c r="F44" s="58">
        <f t="shared" si="0"/>
        <v>82.90598290598291</v>
      </c>
    </row>
    <row r="45" spans="2:9" ht="19.5" customHeight="1" thickBot="1" x14ac:dyDescent="0.3">
      <c r="B45" s="198" t="s">
        <v>52</v>
      </c>
      <c r="C45" s="199"/>
      <c r="D45" s="57">
        <v>1256</v>
      </c>
      <c r="E45" s="57">
        <v>158</v>
      </c>
      <c r="F45" s="58">
        <f t="shared" si="0"/>
        <v>12.579617834394904</v>
      </c>
    </row>
    <row r="46" spans="2:9" ht="15.75" thickBot="1" x14ac:dyDescent="0.3">
      <c r="B46" s="178" t="s">
        <v>53</v>
      </c>
      <c r="C46" s="179"/>
      <c r="D46" s="16">
        <v>5206</v>
      </c>
      <c r="E46" s="16">
        <v>1222</v>
      </c>
      <c r="F46" s="17">
        <f t="shared" si="0"/>
        <v>23.472915866308107</v>
      </c>
    </row>
    <row r="47" spans="2:9" ht="15.75" thickTop="1" x14ac:dyDescent="0.25">
      <c r="B47" s="4" t="s">
        <v>98</v>
      </c>
      <c r="C47" s="4"/>
      <c r="D47" s="4"/>
      <c r="E47" s="4"/>
      <c r="F47" s="4"/>
    </row>
  </sheetData>
  <mergeCells count="24">
    <mergeCell ref="B9:C9"/>
    <mergeCell ref="B20:C20"/>
    <mergeCell ref="B21:C21"/>
    <mergeCell ref="B10:C10"/>
    <mergeCell ref="B11:B12"/>
    <mergeCell ref="B13:B18"/>
    <mergeCell ref="B19:C19"/>
    <mergeCell ref="B34:C34"/>
    <mergeCell ref="B22:B23"/>
    <mergeCell ref="B24:C24"/>
    <mergeCell ref="B25:B32"/>
    <mergeCell ref="B33:C33"/>
    <mergeCell ref="B46:C46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</mergeCells>
  <printOptions horizontalCentered="1"/>
  <pageMargins left="0" right="0" top="0" bottom="0" header="0" footer="0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F42"/>
  <sheetViews>
    <sheetView topLeftCell="A15" workbookViewId="0">
      <selection activeCell="B2" sqref="B2:F42"/>
    </sheetView>
  </sheetViews>
  <sheetFormatPr defaultRowHeight="15" x14ac:dyDescent="0.25"/>
  <cols>
    <col min="1" max="1" width="4.42578125" style="5" customWidth="1"/>
    <col min="2" max="2" width="3.28515625" style="5" customWidth="1"/>
    <col min="3" max="3" width="97.7109375" style="5" customWidth="1"/>
    <col min="4" max="4" width="14.5703125" style="5" customWidth="1"/>
    <col min="5" max="5" width="12.85546875" style="5" customWidth="1"/>
    <col min="6" max="6" width="10.7109375" style="5" customWidth="1"/>
    <col min="7" max="16384" width="9.140625" style="5"/>
  </cols>
  <sheetData>
    <row r="1" spans="2:6" x14ac:dyDescent="0.25">
      <c r="B1" s="4"/>
      <c r="C1" s="4"/>
      <c r="D1" s="4"/>
      <c r="E1" s="4"/>
      <c r="F1" s="4"/>
    </row>
    <row r="2" spans="2:6" x14ac:dyDescent="0.25">
      <c r="B2" s="7" t="s">
        <v>63</v>
      </c>
      <c r="C2" s="4"/>
      <c r="D2" s="4"/>
      <c r="E2" s="4"/>
      <c r="F2" s="4"/>
    </row>
    <row r="3" spans="2:6" ht="15.75" thickBot="1" x14ac:dyDescent="0.3">
      <c r="B3" s="7" t="s">
        <v>90</v>
      </c>
      <c r="C3" s="4"/>
      <c r="D3" s="4"/>
      <c r="E3" s="4"/>
      <c r="F3" s="4"/>
    </row>
    <row r="4" spans="2:6" ht="55.5" customHeight="1" thickTop="1" x14ac:dyDescent="0.25">
      <c r="B4" s="207" t="s">
        <v>16</v>
      </c>
      <c r="C4" s="208"/>
      <c r="D4" s="8" t="s">
        <v>92</v>
      </c>
      <c r="E4" s="59" t="s">
        <v>62</v>
      </c>
      <c r="F4" s="9" t="s">
        <v>56</v>
      </c>
    </row>
    <row r="5" spans="2:6" ht="18.75" customHeight="1" thickBot="1" x14ac:dyDescent="0.3">
      <c r="B5" s="213" t="s">
        <v>71</v>
      </c>
      <c r="C5" s="214"/>
      <c r="D5" s="10">
        <v>47530</v>
      </c>
      <c r="E5" s="10">
        <v>24828</v>
      </c>
      <c r="F5" s="60">
        <f>SUM(E5/D5*100)</f>
        <v>52.236482221754677</v>
      </c>
    </row>
    <row r="6" spans="2:6" ht="15.75" thickTop="1" x14ac:dyDescent="0.25">
      <c r="B6" s="215"/>
      <c r="C6" s="12" t="s">
        <v>21</v>
      </c>
      <c r="D6" s="13">
        <v>8563</v>
      </c>
      <c r="E6" s="13">
        <v>6912</v>
      </c>
      <c r="F6" s="61">
        <f t="shared" ref="F6:F41" si="0">SUM(E6/D6*100)</f>
        <v>80.719374051150297</v>
      </c>
    </row>
    <row r="7" spans="2:6" ht="15.75" thickBot="1" x14ac:dyDescent="0.3">
      <c r="B7" s="206"/>
      <c r="C7" s="15" t="s">
        <v>22</v>
      </c>
      <c r="D7" s="16">
        <v>38967</v>
      </c>
      <c r="E7" s="16">
        <v>17916</v>
      </c>
      <c r="F7" s="62">
        <f t="shared" si="0"/>
        <v>45.977365463084148</v>
      </c>
    </row>
    <row r="8" spans="2:6" ht="15.75" thickTop="1" x14ac:dyDescent="0.25">
      <c r="B8" s="216" t="s">
        <v>72</v>
      </c>
      <c r="C8" s="12" t="s">
        <v>23</v>
      </c>
      <c r="D8" s="13">
        <v>41</v>
      </c>
      <c r="E8" s="13">
        <v>16</v>
      </c>
      <c r="F8" s="61">
        <f t="shared" si="0"/>
        <v>39.024390243902438</v>
      </c>
    </row>
    <row r="9" spans="2:6" x14ac:dyDescent="0.25">
      <c r="B9" s="217"/>
      <c r="C9" s="18" t="s">
        <v>24</v>
      </c>
      <c r="D9" s="19">
        <v>319</v>
      </c>
      <c r="E9" s="19">
        <v>99</v>
      </c>
      <c r="F9" s="63">
        <f t="shared" si="0"/>
        <v>31.03448275862069</v>
      </c>
    </row>
    <row r="10" spans="2:6" x14ac:dyDescent="0.25">
      <c r="B10" s="217"/>
      <c r="C10" s="18" t="s">
        <v>25</v>
      </c>
      <c r="D10" s="19">
        <v>5205</v>
      </c>
      <c r="E10" s="19">
        <v>3410</v>
      </c>
      <c r="F10" s="63">
        <f t="shared" si="0"/>
        <v>65.513928914505286</v>
      </c>
    </row>
    <row r="11" spans="2:6" x14ac:dyDescent="0.25">
      <c r="B11" s="217"/>
      <c r="C11" s="18" t="s">
        <v>26</v>
      </c>
      <c r="D11" s="19">
        <v>2</v>
      </c>
      <c r="E11" s="19">
        <v>1</v>
      </c>
      <c r="F11" s="63">
        <f t="shared" si="0"/>
        <v>50</v>
      </c>
    </row>
    <row r="12" spans="2:6" x14ac:dyDescent="0.25">
      <c r="B12" s="217"/>
      <c r="C12" s="18" t="s">
        <v>27</v>
      </c>
      <c r="D12" s="19">
        <v>320</v>
      </c>
      <c r="E12" s="19">
        <v>139</v>
      </c>
      <c r="F12" s="63">
        <f t="shared" si="0"/>
        <v>43.4375</v>
      </c>
    </row>
    <row r="13" spans="2:6" ht="15.75" thickBot="1" x14ac:dyDescent="0.3">
      <c r="B13" s="218"/>
      <c r="C13" s="21" t="s">
        <v>28</v>
      </c>
      <c r="D13" s="22">
        <v>261</v>
      </c>
      <c r="E13" s="22">
        <v>17</v>
      </c>
      <c r="F13" s="64">
        <f t="shared" si="0"/>
        <v>6.5134099616858236</v>
      </c>
    </row>
    <row r="14" spans="2:6" ht="22.5" customHeight="1" thickTop="1" thickBot="1" x14ac:dyDescent="0.3">
      <c r="B14" s="219" t="s">
        <v>73</v>
      </c>
      <c r="C14" s="220"/>
      <c r="D14" s="65">
        <v>54249</v>
      </c>
      <c r="E14" s="65">
        <v>25853</v>
      </c>
      <c r="F14" s="66">
        <f t="shared" si="0"/>
        <v>47.656177994064407</v>
      </c>
    </row>
    <row r="15" spans="2:6" ht="21.75" customHeight="1" thickTop="1" thickBot="1" x14ac:dyDescent="0.3">
      <c r="B15" s="209" t="s">
        <v>29</v>
      </c>
      <c r="C15" s="210"/>
      <c r="D15" s="26">
        <v>28046</v>
      </c>
      <c r="E15" s="26">
        <v>13158</v>
      </c>
      <c r="F15" s="67">
        <f t="shared" si="0"/>
        <v>46.915781216572775</v>
      </c>
    </row>
    <row r="16" spans="2:6" ht="16.5" thickTop="1" thickBot="1" x14ac:dyDescent="0.3">
      <c r="B16" s="211" t="s">
        <v>30</v>
      </c>
      <c r="C16" s="212"/>
      <c r="D16" s="28">
        <v>21491</v>
      </c>
      <c r="E16" s="28">
        <v>9627</v>
      </c>
      <c r="F16" s="68">
        <f t="shared" si="0"/>
        <v>44.7954957889349</v>
      </c>
    </row>
    <row r="17" spans="2:6" x14ac:dyDescent="0.25">
      <c r="B17" s="202"/>
      <c r="C17" s="30" t="s">
        <v>31</v>
      </c>
      <c r="D17" s="31">
        <v>1203</v>
      </c>
      <c r="E17" s="31">
        <v>114</v>
      </c>
      <c r="F17" s="69">
        <f t="shared" si="0"/>
        <v>9.4763092269326688</v>
      </c>
    </row>
    <row r="18" spans="2:6" ht="15.75" thickBot="1" x14ac:dyDescent="0.3">
      <c r="B18" s="221"/>
      <c r="C18" s="70" t="s">
        <v>32</v>
      </c>
      <c r="D18" s="57">
        <v>1986</v>
      </c>
      <c r="E18" s="57">
        <v>948</v>
      </c>
      <c r="F18" s="71">
        <f t="shared" si="0"/>
        <v>47.734138972809667</v>
      </c>
    </row>
    <row r="19" spans="2:6" ht="15.75" thickBot="1" x14ac:dyDescent="0.3">
      <c r="B19" s="204" t="s">
        <v>33</v>
      </c>
      <c r="C19" s="205"/>
      <c r="D19" s="28">
        <v>6555</v>
      </c>
      <c r="E19" s="28">
        <v>3531</v>
      </c>
      <c r="F19" s="68">
        <f t="shared" si="0"/>
        <v>53.867276887871853</v>
      </c>
    </row>
    <row r="20" spans="2:6" x14ac:dyDescent="0.25">
      <c r="B20" s="202"/>
      <c r="C20" s="30" t="s">
        <v>34</v>
      </c>
      <c r="D20" s="31">
        <v>1758</v>
      </c>
      <c r="E20" s="31">
        <v>540</v>
      </c>
      <c r="F20" s="69">
        <f t="shared" si="0"/>
        <v>30.716723549488055</v>
      </c>
    </row>
    <row r="21" spans="2:6" x14ac:dyDescent="0.25">
      <c r="B21" s="203"/>
      <c r="C21" s="18" t="s">
        <v>35</v>
      </c>
      <c r="D21" s="19">
        <v>1198</v>
      </c>
      <c r="E21" s="19">
        <v>352</v>
      </c>
      <c r="F21" s="63">
        <f t="shared" si="0"/>
        <v>29.382303839732888</v>
      </c>
    </row>
    <row r="22" spans="2:6" x14ac:dyDescent="0.25">
      <c r="B22" s="203"/>
      <c r="C22" s="18" t="s">
        <v>36</v>
      </c>
      <c r="D22" s="19">
        <v>489</v>
      </c>
      <c r="E22" s="19">
        <v>303</v>
      </c>
      <c r="F22" s="63">
        <f t="shared" si="0"/>
        <v>61.963190184049076</v>
      </c>
    </row>
    <row r="23" spans="2:6" x14ac:dyDescent="0.25">
      <c r="B23" s="203"/>
      <c r="C23" s="18" t="s">
        <v>37</v>
      </c>
      <c r="D23" s="19">
        <v>871</v>
      </c>
      <c r="E23" s="19">
        <v>283</v>
      </c>
      <c r="F23" s="63">
        <f t="shared" si="0"/>
        <v>32.491389207807117</v>
      </c>
    </row>
    <row r="24" spans="2:6" x14ac:dyDescent="0.25">
      <c r="B24" s="203"/>
      <c r="C24" s="18" t="s">
        <v>38</v>
      </c>
      <c r="D24" s="19">
        <v>1</v>
      </c>
      <c r="E24" s="19">
        <v>0</v>
      </c>
      <c r="F24" s="63">
        <f t="shared" si="0"/>
        <v>0</v>
      </c>
    </row>
    <row r="25" spans="2:6" x14ac:dyDescent="0.25">
      <c r="B25" s="203"/>
      <c r="C25" s="18" t="s">
        <v>57</v>
      </c>
      <c r="D25" s="19">
        <v>0</v>
      </c>
      <c r="E25" s="19">
        <v>0</v>
      </c>
      <c r="F25" s="63" t="e">
        <f t="shared" si="0"/>
        <v>#DIV/0!</v>
      </c>
    </row>
    <row r="26" spans="2:6" x14ac:dyDescent="0.25">
      <c r="B26" s="203"/>
      <c r="C26" s="18" t="s">
        <v>58</v>
      </c>
      <c r="D26" s="19">
        <v>1</v>
      </c>
      <c r="E26" s="19">
        <v>1</v>
      </c>
      <c r="F26" s="63">
        <f t="shared" si="0"/>
        <v>100</v>
      </c>
    </row>
    <row r="27" spans="2:6" ht="15.75" thickBot="1" x14ac:dyDescent="0.3">
      <c r="B27" s="206"/>
      <c r="C27" s="21" t="s">
        <v>99</v>
      </c>
      <c r="D27" s="22">
        <v>1617</v>
      </c>
      <c r="E27" s="22">
        <v>1508</v>
      </c>
      <c r="F27" s="64">
        <f t="shared" si="0"/>
        <v>93.259121830550413</v>
      </c>
    </row>
    <row r="28" spans="2:6" ht="22.5" customHeight="1" thickTop="1" thickBot="1" x14ac:dyDescent="0.3">
      <c r="B28" s="222" t="s">
        <v>54</v>
      </c>
      <c r="C28" s="223"/>
      <c r="D28" s="72">
        <v>336</v>
      </c>
      <c r="E28" s="72">
        <v>143</v>
      </c>
      <c r="F28" s="73">
        <f t="shared" si="0"/>
        <v>42.55952380952381</v>
      </c>
    </row>
    <row r="29" spans="2:6" ht="22.5" customHeight="1" thickTop="1" thickBot="1" x14ac:dyDescent="0.3">
      <c r="B29" s="186" t="s">
        <v>64</v>
      </c>
      <c r="C29" s="187"/>
      <c r="D29" s="74">
        <v>6898</v>
      </c>
      <c r="E29" s="74">
        <v>4752</v>
      </c>
      <c r="F29" s="75">
        <f t="shared" si="0"/>
        <v>68.889533198028417</v>
      </c>
    </row>
    <row r="30" spans="2:6" ht="21" customHeight="1" thickTop="1" thickBot="1" x14ac:dyDescent="0.3">
      <c r="B30" s="209" t="s">
        <v>42</v>
      </c>
      <c r="C30" s="210"/>
      <c r="D30" s="26">
        <v>1</v>
      </c>
      <c r="E30" s="26">
        <v>1</v>
      </c>
      <c r="F30" s="67">
        <f t="shared" si="0"/>
        <v>100</v>
      </c>
    </row>
    <row r="31" spans="2:6" ht="22.5" customHeight="1" thickTop="1" thickBot="1" x14ac:dyDescent="0.3">
      <c r="B31" s="226" t="s">
        <v>43</v>
      </c>
      <c r="C31" s="227"/>
      <c r="D31" s="76">
        <v>520</v>
      </c>
      <c r="E31" s="76">
        <v>49</v>
      </c>
      <c r="F31" s="77">
        <f t="shared" si="0"/>
        <v>9.4230769230769234</v>
      </c>
    </row>
    <row r="32" spans="2:6" ht="19.5" customHeight="1" thickBot="1" x14ac:dyDescent="0.3">
      <c r="B32" s="228" t="s">
        <v>59</v>
      </c>
      <c r="C32" s="229"/>
      <c r="D32" s="78">
        <v>80</v>
      </c>
      <c r="E32" s="78">
        <v>4</v>
      </c>
      <c r="F32" s="79">
        <f t="shared" si="0"/>
        <v>5</v>
      </c>
    </row>
    <row r="33" spans="2:6" ht="22.5" customHeight="1" thickTop="1" thickBot="1" x14ac:dyDescent="0.3">
      <c r="B33" s="186" t="s">
        <v>45</v>
      </c>
      <c r="C33" s="187"/>
      <c r="D33" s="26">
        <v>340</v>
      </c>
      <c r="E33" s="26">
        <v>89</v>
      </c>
      <c r="F33" s="67">
        <f t="shared" si="0"/>
        <v>26.176470588235297</v>
      </c>
    </row>
    <row r="34" spans="2:6" ht="23.25" customHeight="1" thickTop="1" thickBot="1" x14ac:dyDescent="0.3">
      <c r="B34" s="224" t="s">
        <v>46</v>
      </c>
      <c r="C34" s="225"/>
      <c r="D34" s="80">
        <f>SUM(D35:D38)</f>
        <v>13498</v>
      </c>
      <c r="E34" s="81">
        <f>SUM(E35:E38)</f>
        <v>6836</v>
      </c>
      <c r="F34" s="82">
        <f t="shared" si="0"/>
        <v>50.644539931841756</v>
      </c>
    </row>
    <row r="35" spans="2:6" ht="36.75" customHeight="1" thickTop="1" thickBot="1" x14ac:dyDescent="0.3">
      <c r="B35" s="190" t="s">
        <v>47</v>
      </c>
      <c r="C35" s="191"/>
      <c r="D35" s="53">
        <v>1181</v>
      </c>
      <c r="E35" s="53">
        <v>594</v>
      </c>
      <c r="F35" s="83">
        <f t="shared" si="0"/>
        <v>50.296359017781548</v>
      </c>
    </row>
    <row r="36" spans="2:6" ht="22.5" customHeight="1" thickBot="1" x14ac:dyDescent="0.3">
      <c r="B36" s="192" t="s">
        <v>48</v>
      </c>
      <c r="C36" s="193"/>
      <c r="D36" s="53">
        <v>0</v>
      </c>
      <c r="E36" s="53">
        <v>0</v>
      </c>
      <c r="F36" s="83" t="e">
        <f t="shared" si="0"/>
        <v>#DIV/0!</v>
      </c>
    </row>
    <row r="37" spans="2:6" ht="20.25" customHeight="1" thickBot="1" x14ac:dyDescent="0.3">
      <c r="B37" s="192" t="s">
        <v>49</v>
      </c>
      <c r="C37" s="193"/>
      <c r="D37" s="53">
        <v>7637</v>
      </c>
      <c r="E37" s="53">
        <v>3792</v>
      </c>
      <c r="F37" s="83">
        <f t="shared" si="0"/>
        <v>49.653005106717295</v>
      </c>
    </row>
    <row r="38" spans="2:6" ht="18" customHeight="1" thickBot="1" x14ac:dyDescent="0.3">
      <c r="B38" s="194" t="s">
        <v>50</v>
      </c>
      <c r="C38" s="195"/>
      <c r="D38" s="55">
        <v>4680</v>
      </c>
      <c r="E38" s="55">
        <v>2450</v>
      </c>
      <c r="F38" s="84">
        <f t="shared" si="0"/>
        <v>52.350427350427353</v>
      </c>
    </row>
    <row r="39" spans="2:6" ht="16.5" thickTop="1" thickBot="1" x14ac:dyDescent="0.3">
      <c r="B39" s="196" t="s">
        <v>51</v>
      </c>
      <c r="C39" s="197"/>
      <c r="D39" s="57">
        <v>87</v>
      </c>
      <c r="E39" s="57">
        <v>73</v>
      </c>
      <c r="F39" s="71">
        <f t="shared" si="0"/>
        <v>83.908045977011497</v>
      </c>
    </row>
    <row r="40" spans="2:6" ht="15.75" customHeight="1" thickBot="1" x14ac:dyDescent="0.3">
      <c r="B40" s="198" t="s">
        <v>52</v>
      </c>
      <c r="C40" s="199"/>
      <c r="D40" s="57">
        <v>746</v>
      </c>
      <c r="E40" s="57">
        <v>85</v>
      </c>
      <c r="F40" s="71">
        <f t="shared" si="0"/>
        <v>11.394101876675604</v>
      </c>
    </row>
    <row r="41" spans="2:6" ht="15.75" thickBot="1" x14ac:dyDescent="0.3">
      <c r="B41" s="178" t="s">
        <v>53</v>
      </c>
      <c r="C41" s="179"/>
      <c r="D41" s="16">
        <v>2715</v>
      </c>
      <c r="E41" s="16">
        <v>667</v>
      </c>
      <c r="F41" s="62">
        <f t="shared" si="0"/>
        <v>24.567219152854509</v>
      </c>
    </row>
    <row r="42" spans="2:6" ht="15.75" thickTop="1" x14ac:dyDescent="0.25">
      <c r="B42" s="4" t="s">
        <v>98</v>
      </c>
      <c r="C42" s="4"/>
      <c r="D42" s="4"/>
      <c r="E42" s="4"/>
      <c r="F42" s="4"/>
    </row>
  </sheetData>
  <mergeCells count="24">
    <mergeCell ref="B4:C4"/>
    <mergeCell ref="B41:C41"/>
    <mergeCell ref="B35:C35"/>
    <mergeCell ref="B36:C36"/>
    <mergeCell ref="B37:C37"/>
    <mergeCell ref="B38:C38"/>
    <mergeCell ref="B39:C39"/>
    <mergeCell ref="B40:C40"/>
    <mergeCell ref="B34:C34"/>
    <mergeCell ref="B29:C29"/>
    <mergeCell ref="B30:C30"/>
    <mergeCell ref="B31:C31"/>
    <mergeCell ref="B32:C32"/>
    <mergeCell ref="B5:C5"/>
    <mergeCell ref="B6:B7"/>
    <mergeCell ref="B8:B13"/>
    <mergeCell ref="B33:C33"/>
    <mergeCell ref="B16:C16"/>
    <mergeCell ref="B17:B18"/>
    <mergeCell ref="B28:C28"/>
    <mergeCell ref="B14:C14"/>
    <mergeCell ref="B15:C15"/>
    <mergeCell ref="B19:C19"/>
    <mergeCell ref="B20:B27"/>
  </mergeCells>
  <pageMargins left="0" right="0" top="0" bottom="0" header="0" footer="0"/>
  <pageSetup paperSize="9" scale="7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J15"/>
  <sheetViews>
    <sheetView zoomScale="140" zoomScaleNormal="140" workbookViewId="0">
      <selection activeCell="B2" sqref="B2:J15"/>
    </sheetView>
  </sheetViews>
  <sheetFormatPr defaultRowHeight="15" x14ac:dyDescent="0.25"/>
  <cols>
    <col min="1" max="1" width="2" style="1" customWidth="1"/>
    <col min="2" max="2" width="16.5703125" style="1" customWidth="1"/>
    <col min="3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9" width="7.85546875" style="1" customWidth="1"/>
    <col min="10" max="10" width="8.28515625" style="1" customWidth="1"/>
    <col min="11" max="16384" width="9.140625" style="1"/>
  </cols>
  <sheetData>
    <row r="1" spans="2:10" ht="12.75" customHeight="1" x14ac:dyDescent="0.25">
      <c r="B1" s="4"/>
      <c r="C1" s="4"/>
      <c r="D1" s="4"/>
      <c r="E1" s="4"/>
      <c r="F1" s="4"/>
      <c r="G1" s="4"/>
      <c r="H1" s="4"/>
      <c r="I1" s="4"/>
      <c r="J1" s="4"/>
    </row>
    <row r="2" spans="2:10" ht="12.75" customHeight="1" thickBot="1" x14ac:dyDescent="0.3">
      <c r="B2" s="85" t="s">
        <v>0</v>
      </c>
      <c r="C2" s="4"/>
      <c r="D2" s="4"/>
      <c r="E2" s="4"/>
      <c r="F2" s="4"/>
      <c r="G2" s="4"/>
      <c r="H2" s="4"/>
      <c r="I2" s="4"/>
      <c r="J2" s="4"/>
    </row>
    <row r="3" spans="2:10" ht="15.75" customHeight="1" thickTop="1" x14ac:dyDescent="0.25">
      <c r="B3" s="86" t="s">
        <v>1</v>
      </c>
      <c r="C3" s="235" t="s">
        <v>3</v>
      </c>
      <c r="D3" s="236"/>
      <c r="E3" s="241"/>
      <c r="F3" s="242"/>
      <c r="G3" s="249" t="s">
        <v>5</v>
      </c>
      <c r="H3" s="250"/>
      <c r="I3" s="250"/>
      <c r="J3" s="251"/>
    </row>
    <row r="4" spans="2:10" ht="22.5" customHeight="1" thickBot="1" x14ac:dyDescent="0.3">
      <c r="B4" s="87" t="s">
        <v>2</v>
      </c>
      <c r="C4" s="237"/>
      <c r="D4" s="238"/>
      <c r="E4" s="243" t="s">
        <v>4</v>
      </c>
      <c r="F4" s="244"/>
      <c r="G4" s="252" t="s">
        <v>6</v>
      </c>
      <c r="H4" s="253"/>
      <c r="I4" s="253"/>
      <c r="J4" s="254"/>
    </row>
    <row r="5" spans="2:10" ht="16.5" customHeight="1" x14ac:dyDescent="0.25">
      <c r="B5" s="88"/>
      <c r="C5" s="237"/>
      <c r="D5" s="238"/>
      <c r="E5" s="245"/>
      <c r="F5" s="246"/>
      <c r="G5" s="255" t="s">
        <v>7</v>
      </c>
      <c r="H5" s="256"/>
      <c r="I5" s="259" t="s">
        <v>8</v>
      </c>
      <c r="J5" s="260"/>
    </row>
    <row r="6" spans="2:10" ht="13.5" customHeight="1" thickBot="1" x14ac:dyDescent="0.3">
      <c r="B6" s="88"/>
      <c r="C6" s="239"/>
      <c r="D6" s="240"/>
      <c r="E6" s="247"/>
      <c r="F6" s="248"/>
      <c r="G6" s="257"/>
      <c r="H6" s="258"/>
      <c r="I6" s="261" t="s">
        <v>9</v>
      </c>
      <c r="J6" s="262"/>
    </row>
    <row r="7" spans="2:10" ht="15.75" customHeight="1" thickBot="1" x14ac:dyDescent="0.3">
      <c r="B7" s="88"/>
      <c r="C7" s="230" t="s">
        <v>10</v>
      </c>
      <c r="D7" s="231"/>
      <c r="E7" s="231"/>
      <c r="F7" s="231"/>
      <c r="G7" s="232" t="s">
        <v>11</v>
      </c>
      <c r="H7" s="233"/>
      <c r="I7" s="233"/>
      <c r="J7" s="234"/>
    </row>
    <row r="8" spans="2:10" ht="15.75" thickBot="1" x14ac:dyDescent="0.3">
      <c r="B8" s="88"/>
      <c r="C8" s="153" t="s">
        <v>12</v>
      </c>
      <c r="D8" s="154" t="s">
        <v>13</v>
      </c>
      <c r="E8" s="154" t="s">
        <v>12</v>
      </c>
      <c r="F8" s="156" t="s">
        <v>13</v>
      </c>
      <c r="G8" s="157" t="s">
        <v>12</v>
      </c>
      <c r="H8" s="154" t="s">
        <v>13</v>
      </c>
      <c r="I8" s="154" t="s">
        <v>12</v>
      </c>
      <c r="J8" s="155" t="s">
        <v>13</v>
      </c>
    </row>
    <row r="9" spans="2:10" ht="31.5" customHeight="1" x14ac:dyDescent="0.25">
      <c r="B9" s="158" t="s">
        <v>7</v>
      </c>
      <c r="C9" s="159">
        <v>98259</v>
      </c>
      <c r="D9" s="159">
        <v>47530</v>
      </c>
      <c r="E9" s="159">
        <v>61029</v>
      </c>
      <c r="F9" s="160">
        <v>28046</v>
      </c>
      <c r="G9" s="161">
        <v>98856</v>
      </c>
      <c r="H9" s="159">
        <v>52786</v>
      </c>
      <c r="I9" s="159">
        <v>12875</v>
      </c>
      <c r="J9" s="162">
        <v>6422</v>
      </c>
    </row>
    <row r="10" spans="2:10" ht="29.25" customHeight="1" x14ac:dyDescent="0.25">
      <c r="B10" s="163" t="s">
        <v>14</v>
      </c>
      <c r="C10" s="164">
        <v>50105</v>
      </c>
      <c r="D10" s="164">
        <v>24828</v>
      </c>
      <c r="E10" s="164">
        <v>28075</v>
      </c>
      <c r="F10" s="165">
        <v>13158</v>
      </c>
      <c r="G10" s="166">
        <v>29673</v>
      </c>
      <c r="H10" s="164">
        <v>16958</v>
      </c>
      <c r="I10" s="164">
        <v>2904</v>
      </c>
      <c r="J10" s="167">
        <v>1670</v>
      </c>
    </row>
    <row r="11" spans="2:10" ht="28.5" customHeight="1" x14ac:dyDescent="0.25">
      <c r="B11" s="163" t="s">
        <v>15</v>
      </c>
      <c r="C11" s="164">
        <v>29611</v>
      </c>
      <c r="D11" s="164">
        <v>14283</v>
      </c>
      <c r="E11" s="164">
        <v>14371</v>
      </c>
      <c r="F11" s="165">
        <v>6363</v>
      </c>
      <c r="G11" s="166">
        <v>13953</v>
      </c>
      <c r="H11" s="164">
        <v>7293</v>
      </c>
      <c r="I11" s="164">
        <v>789</v>
      </c>
      <c r="J11" s="167">
        <v>372</v>
      </c>
    </row>
    <row r="12" spans="2:10" ht="24" customHeight="1" x14ac:dyDescent="0.25">
      <c r="B12" s="168" t="s">
        <v>100</v>
      </c>
      <c r="C12" s="169">
        <f>SUM(C10/C9*100)</f>
        <v>50.992784375985913</v>
      </c>
      <c r="D12" s="169">
        <f t="shared" ref="D12:J12" si="0">SUM(D10/D9*100)</f>
        <v>52.236482221754677</v>
      </c>
      <c r="E12" s="169">
        <f t="shared" si="0"/>
        <v>46.002720018351937</v>
      </c>
      <c r="F12" s="170">
        <f t="shared" si="0"/>
        <v>46.915781216572775</v>
      </c>
      <c r="G12" s="171">
        <f t="shared" si="0"/>
        <v>30.016387472687544</v>
      </c>
      <c r="H12" s="169">
        <f t="shared" si="0"/>
        <v>32.125942484749743</v>
      </c>
      <c r="I12" s="169">
        <f t="shared" si="0"/>
        <v>22.555339805825241</v>
      </c>
      <c r="J12" s="172">
        <f t="shared" si="0"/>
        <v>26.004360012457177</v>
      </c>
    </row>
    <row r="13" spans="2:10" ht="26.25" customHeight="1" thickBot="1" x14ac:dyDescent="0.3">
      <c r="B13" s="173" t="s">
        <v>101</v>
      </c>
      <c r="C13" s="174">
        <f t="shared" ref="C13:J13" si="1">SUM(C11/C9*100)</f>
        <v>30.135661873212634</v>
      </c>
      <c r="D13" s="174">
        <f t="shared" si="1"/>
        <v>30.050494424573955</v>
      </c>
      <c r="E13" s="174">
        <f t="shared" si="1"/>
        <v>23.547821527470546</v>
      </c>
      <c r="F13" s="175">
        <f t="shared" si="1"/>
        <v>22.687727305141554</v>
      </c>
      <c r="G13" s="176">
        <f t="shared" si="1"/>
        <v>14.114469531439669</v>
      </c>
      <c r="H13" s="174">
        <f t="shared" si="1"/>
        <v>13.816163376652902</v>
      </c>
      <c r="I13" s="174">
        <f t="shared" si="1"/>
        <v>6.1281553398058257</v>
      </c>
      <c r="J13" s="177">
        <f t="shared" si="1"/>
        <v>5.7925879788227972</v>
      </c>
    </row>
    <row r="14" spans="2:10" ht="12.75" customHeight="1" thickTop="1" x14ac:dyDescent="0.25">
      <c r="B14" s="4" t="s">
        <v>98</v>
      </c>
    </row>
    <row r="15" spans="2:10" ht="13.5" customHeight="1" x14ac:dyDescent="0.25">
      <c r="B15" s="4" t="s">
        <v>97</v>
      </c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G43"/>
  <sheetViews>
    <sheetView workbookViewId="0">
      <selection activeCell="B2" sqref="B2:G43"/>
    </sheetView>
  </sheetViews>
  <sheetFormatPr defaultRowHeight="12.75" x14ac:dyDescent="0.2"/>
  <cols>
    <col min="1" max="1" width="3.140625" style="3" customWidth="1"/>
    <col min="2" max="2" width="5.42578125" style="3" customWidth="1"/>
    <col min="3" max="3" width="81.5703125" style="3" customWidth="1"/>
    <col min="4" max="16384" width="9.140625" style="3"/>
  </cols>
  <sheetData>
    <row r="1" spans="2:7" x14ac:dyDescent="0.2">
      <c r="B1" s="4"/>
      <c r="C1" s="4"/>
      <c r="D1" s="4"/>
      <c r="E1" s="4"/>
      <c r="F1" s="4"/>
      <c r="G1" s="4"/>
    </row>
    <row r="2" spans="2:7" ht="13.5" thickBot="1" x14ac:dyDescent="0.25">
      <c r="B2" s="85" t="s">
        <v>91</v>
      </c>
      <c r="C2" s="4"/>
      <c r="D2" s="4"/>
      <c r="E2" s="4"/>
      <c r="F2" s="4"/>
      <c r="G2" s="4"/>
    </row>
    <row r="3" spans="2:7" ht="13.5" thickTop="1" x14ac:dyDescent="0.2">
      <c r="B3" s="287" t="s">
        <v>16</v>
      </c>
      <c r="C3" s="288"/>
      <c r="D3" s="281" t="s">
        <v>17</v>
      </c>
      <c r="E3" s="288"/>
      <c r="F3" s="281" t="s">
        <v>19</v>
      </c>
      <c r="G3" s="282"/>
    </row>
    <row r="4" spans="2:7" ht="13.5" thickBot="1" x14ac:dyDescent="0.25">
      <c r="B4" s="289"/>
      <c r="C4" s="290"/>
      <c r="D4" s="283" t="s">
        <v>18</v>
      </c>
      <c r="E4" s="293"/>
      <c r="F4" s="283" t="s">
        <v>20</v>
      </c>
      <c r="G4" s="284"/>
    </row>
    <row r="5" spans="2:7" ht="13.5" thickBot="1" x14ac:dyDescent="0.25">
      <c r="B5" s="291"/>
      <c r="C5" s="292"/>
      <c r="D5" s="89" t="s">
        <v>12</v>
      </c>
      <c r="E5" s="89" t="s">
        <v>13</v>
      </c>
      <c r="F5" s="89" t="s">
        <v>12</v>
      </c>
      <c r="G5" s="90" t="s">
        <v>13</v>
      </c>
    </row>
    <row r="6" spans="2:7" ht="17.25" customHeight="1" thickTop="1" thickBot="1" x14ac:dyDescent="0.25">
      <c r="B6" s="285" t="s">
        <v>71</v>
      </c>
      <c r="C6" s="286"/>
      <c r="D6" s="65">
        <v>50105</v>
      </c>
      <c r="E6" s="65">
        <v>24828</v>
      </c>
      <c r="F6" s="65">
        <v>29611</v>
      </c>
      <c r="G6" s="91">
        <v>14283</v>
      </c>
    </row>
    <row r="7" spans="2:7" ht="13.5" thickTop="1" x14ac:dyDescent="0.2">
      <c r="B7" s="203"/>
      <c r="C7" s="12" t="s">
        <v>21</v>
      </c>
      <c r="D7" s="13">
        <v>13274</v>
      </c>
      <c r="E7" s="13">
        <v>6912</v>
      </c>
      <c r="F7" s="13">
        <v>10540</v>
      </c>
      <c r="G7" s="92">
        <v>5356</v>
      </c>
    </row>
    <row r="8" spans="2:7" ht="13.5" thickBot="1" x14ac:dyDescent="0.25">
      <c r="B8" s="206"/>
      <c r="C8" s="15" t="s">
        <v>22</v>
      </c>
      <c r="D8" s="16">
        <v>36831</v>
      </c>
      <c r="E8" s="16">
        <v>17916</v>
      </c>
      <c r="F8" s="16">
        <v>19071</v>
      </c>
      <c r="G8" s="93">
        <v>8927</v>
      </c>
    </row>
    <row r="9" spans="2:7" ht="13.5" thickTop="1" x14ac:dyDescent="0.2">
      <c r="B9" s="216" t="s">
        <v>72</v>
      </c>
      <c r="C9" s="12" t="s">
        <v>23</v>
      </c>
      <c r="D9" s="13">
        <v>37</v>
      </c>
      <c r="E9" s="13">
        <v>16</v>
      </c>
      <c r="F9" s="13">
        <v>23</v>
      </c>
      <c r="G9" s="92">
        <v>9</v>
      </c>
    </row>
    <row r="10" spans="2:7" x14ac:dyDescent="0.2">
      <c r="B10" s="217"/>
      <c r="C10" s="18" t="s">
        <v>24</v>
      </c>
      <c r="D10" s="19">
        <v>166</v>
      </c>
      <c r="E10" s="19">
        <v>99</v>
      </c>
      <c r="F10" s="19">
        <v>38</v>
      </c>
      <c r="G10" s="94">
        <v>18</v>
      </c>
    </row>
    <row r="11" spans="2:7" x14ac:dyDescent="0.2">
      <c r="B11" s="217"/>
      <c r="C11" s="18" t="s">
        <v>25</v>
      </c>
      <c r="D11" s="19">
        <v>4893</v>
      </c>
      <c r="E11" s="19">
        <v>3410</v>
      </c>
      <c r="F11" s="19">
        <v>2785</v>
      </c>
      <c r="G11" s="94">
        <v>1859</v>
      </c>
    </row>
    <row r="12" spans="2:7" x14ac:dyDescent="0.2">
      <c r="B12" s="217"/>
      <c r="C12" s="18" t="s">
        <v>26</v>
      </c>
      <c r="D12" s="19">
        <v>2</v>
      </c>
      <c r="E12" s="19">
        <v>1</v>
      </c>
      <c r="F12" s="19">
        <v>2</v>
      </c>
      <c r="G12" s="94">
        <v>1</v>
      </c>
    </row>
    <row r="13" spans="2:7" x14ac:dyDescent="0.2">
      <c r="B13" s="217"/>
      <c r="C13" s="18" t="s">
        <v>27</v>
      </c>
      <c r="D13" s="19">
        <v>833</v>
      </c>
      <c r="E13" s="19">
        <v>139</v>
      </c>
      <c r="F13" s="19">
        <v>460</v>
      </c>
      <c r="G13" s="94">
        <v>45</v>
      </c>
    </row>
    <row r="14" spans="2:7" ht="13.5" thickBot="1" x14ac:dyDescent="0.25">
      <c r="B14" s="218"/>
      <c r="C14" s="95" t="s">
        <v>28</v>
      </c>
      <c r="D14" s="96">
        <v>35</v>
      </c>
      <c r="E14" s="96">
        <v>17</v>
      </c>
      <c r="F14" s="96">
        <v>10</v>
      </c>
      <c r="G14" s="97">
        <v>2</v>
      </c>
    </row>
    <row r="15" spans="2:7" ht="20.25" customHeight="1" thickTop="1" thickBot="1" x14ac:dyDescent="0.25">
      <c r="B15" s="219" t="s">
        <v>73</v>
      </c>
      <c r="C15" s="220"/>
      <c r="D15" s="98">
        <v>54345</v>
      </c>
      <c r="E15" s="98">
        <v>25853</v>
      </c>
      <c r="F15" s="98">
        <v>30378</v>
      </c>
      <c r="G15" s="98">
        <v>13904</v>
      </c>
    </row>
    <row r="16" spans="2:7" ht="14.25" customHeight="1" thickBot="1" x14ac:dyDescent="0.25">
      <c r="B16" s="209" t="s">
        <v>29</v>
      </c>
      <c r="C16" s="210"/>
      <c r="D16" s="26">
        <v>28075</v>
      </c>
      <c r="E16" s="26">
        <v>13158</v>
      </c>
      <c r="F16" s="26">
        <v>14371</v>
      </c>
      <c r="G16" s="99">
        <v>6363</v>
      </c>
    </row>
    <row r="17" spans="2:7" ht="14.25" thickTop="1" thickBot="1" x14ac:dyDescent="0.25">
      <c r="B17" s="211" t="s">
        <v>30</v>
      </c>
      <c r="C17" s="212"/>
      <c r="D17" s="28">
        <v>20397</v>
      </c>
      <c r="E17" s="28">
        <v>9627</v>
      </c>
      <c r="F17" s="28">
        <v>10711</v>
      </c>
      <c r="G17" s="100">
        <v>4807</v>
      </c>
    </row>
    <row r="18" spans="2:7" x14ac:dyDescent="0.2">
      <c r="B18" s="202"/>
      <c r="C18" s="30" t="s">
        <v>31</v>
      </c>
      <c r="D18" s="31">
        <v>439</v>
      </c>
      <c r="E18" s="31">
        <v>114</v>
      </c>
      <c r="F18" s="31">
        <v>178</v>
      </c>
      <c r="G18" s="101">
        <v>35</v>
      </c>
    </row>
    <row r="19" spans="2:7" ht="13.5" thickBot="1" x14ac:dyDescent="0.25">
      <c r="B19" s="221"/>
      <c r="C19" s="95" t="s">
        <v>32</v>
      </c>
      <c r="D19" s="96">
        <v>1974</v>
      </c>
      <c r="E19" s="96">
        <v>948</v>
      </c>
      <c r="F19" s="96">
        <v>1117</v>
      </c>
      <c r="G19" s="97">
        <v>509</v>
      </c>
    </row>
    <row r="20" spans="2:7" ht="13.5" thickBot="1" x14ac:dyDescent="0.25">
      <c r="B20" s="204" t="s">
        <v>33</v>
      </c>
      <c r="C20" s="205"/>
      <c r="D20" s="28">
        <v>7678</v>
      </c>
      <c r="E20" s="28">
        <v>3531</v>
      </c>
      <c r="F20" s="28">
        <v>3660</v>
      </c>
      <c r="G20" s="100">
        <v>1556</v>
      </c>
    </row>
    <row r="21" spans="2:7" x14ac:dyDescent="0.2">
      <c r="B21" s="202"/>
      <c r="C21" s="30" t="s">
        <v>34</v>
      </c>
      <c r="D21" s="31">
        <v>986</v>
      </c>
      <c r="E21" s="31">
        <v>540</v>
      </c>
      <c r="F21" s="31">
        <v>462</v>
      </c>
      <c r="G21" s="101">
        <v>224</v>
      </c>
    </row>
    <row r="22" spans="2:7" x14ac:dyDescent="0.2">
      <c r="B22" s="203"/>
      <c r="C22" s="18" t="s">
        <v>35</v>
      </c>
      <c r="D22" s="19">
        <v>527</v>
      </c>
      <c r="E22" s="19">
        <v>352</v>
      </c>
      <c r="F22" s="19">
        <v>197</v>
      </c>
      <c r="G22" s="94">
        <v>120</v>
      </c>
    </row>
    <row r="23" spans="2:7" x14ac:dyDescent="0.2">
      <c r="B23" s="203"/>
      <c r="C23" s="18" t="s">
        <v>36</v>
      </c>
      <c r="D23" s="19">
        <v>963</v>
      </c>
      <c r="E23" s="19">
        <v>303</v>
      </c>
      <c r="F23" s="19">
        <v>359</v>
      </c>
      <c r="G23" s="94">
        <v>87</v>
      </c>
    </row>
    <row r="24" spans="2:7" x14ac:dyDescent="0.2">
      <c r="B24" s="203"/>
      <c r="C24" s="18" t="s">
        <v>37</v>
      </c>
      <c r="D24" s="19">
        <v>853</v>
      </c>
      <c r="E24" s="19">
        <v>283</v>
      </c>
      <c r="F24" s="19">
        <v>469</v>
      </c>
      <c r="G24" s="94">
        <v>141</v>
      </c>
    </row>
    <row r="25" spans="2:7" x14ac:dyDescent="0.2">
      <c r="B25" s="203"/>
      <c r="C25" s="102" t="s">
        <v>55</v>
      </c>
      <c r="D25" s="103">
        <v>0</v>
      </c>
      <c r="E25" s="103">
        <v>0</v>
      </c>
      <c r="F25" s="103">
        <v>0</v>
      </c>
      <c r="G25" s="104">
        <v>0</v>
      </c>
    </row>
    <row r="26" spans="2:7" x14ac:dyDescent="0.2">
      <c r="B26" s="203"/>
      <c r="C26" s="102" t="s">
        <v>39</v>
      </c>
      <c r="D26" s="105">
        <v>0</v>
      </c>
      <c r="E26" s="105">
        <v>0</v>
      </c>
      <c r="F26" s="105">
        <v>0</v>
      </c>
      <c r="G26" s="106">
        <v>0</v>
      </c>
    </row>
    <row r="27" spans="2:7" ht="12.75" customHeight="1" x14ac:dyDescent="0.2">
      <c r="B27" s="203"/>
      <c r="C27" s="102" t="s">
        <v>40</v>
      </c>
      <c r="D27" s="105">
        <v>2</v>
      </c>
      <c r="E27" s="105">
        <v>1</v>
      </c>
      <c r="F27" s="105">
        <v>1</v>
      </c>
      <c r="G27" s="106">
        <v>1</v>
      </c>
    </row>
    <row r="28" spans="2:7" ht="13.5" thickBot="1" x14ac:dyDescent="0.25">
      <c r="B28" s="206"/>
      <c r="C28" s="21" t="s">
        <v>99</v>
      </c>
      <c r="D28" s="22">
        <v>3293</v>
      </c>
      <c r="E28" s="22">
        <v>1508</v>
      </c>
      <c r="F28" s="22">
        <v>1772</v>
      </c>
      <c r="G28" s="107">
        <v>771</v>
      </c>
    </row>
    <row r="29" spans="2:7" ht="16.5" customHeight="1" thickTop="1" x14ac:dyDescent="0.2">
      <c r="B29" s="182" t="s">
        <v>54</v>
      </c>
      <c r="C29" s="183"/>
      <c r="D29" s="41">
        <v>924</v>
      </c>
      <c r="E29" s="41">
        <v>143</v>
      </c>
      <c r="F29" s="41">
        <v>522</v>
      </c>
      <c r="G29" s="108">
        <v>49</v>
      </c>
    </row>
    <row r="30" spans="2:7" ht="15.75" customHeight="1" x14ac:dyDescent="0.2">
      <c r="B30" s="279" t="s">
        <v>64</v>
      </c>
      <c r="C30" s="280"/>
      <c r="D30" s="109">
        <v>7048</v>
      </c>
      <c r="E30" s="109">
        <v>4752</v>
      </c>
      <c r="F30" s="109">
        <v>4451</v>
      </c>
      <c r="G30" s="110">
        <v>2873</v>
      </c>
    </row>
    <row r="31" spans="2:7" ht="15" customHeight="1" thickBot="1" x14ac:dyDescent="0.25">
      <c r="B31" s="265" t="s">
        <v>42</v>
      </c>
      <c r="C31" s="266"/>
      <c r="D31" s="111">
        <v>2</v>
      </c>
      <c r="E31" s="111">
        <v>1</v>
      </c>
      <c r="F31" s="111">
        <v>1</v>
      </c>
      <c r="G31" s="112">
        <v>1</v>
      </c>
    </row>
    <row r="32" spans="2:7" ht="12.75" customHeight="1" thickTop="1" x14ac:dyDescent="0.2">
      <c r="B32" s="182" t="s">
        <v>43</v>
      </c>
      <c r="C32" s="183"/>
      <c r="D32" s="47">
        <v>83</v>
      </c>
      <c r="E32" s="47">
        <v>49</v>
      </c>
      <c r="F32" s="47">
        <v>23</v>
      </c>
      <c r="G32" s="113">
        <v>8</v>
      </c>
    </row>
    <row r="33" spans="2:7" ht="15" customHeight="1" thickBot="1" x14ac:dyDescent="0.25">
      <c r="B33" s="267" t="s">
        <v>44</v>
      </c>
      <c r="C33" s="268"/>
      <c r="D33" s="49">
        <v>5</v>
      </c>
      <c r="E33" s="49">
        <v>4</v>
      </c>
      <c r="F33" s="49">
        <v>2</v>
      </c>
      <c r="G33" s="114">
        <v>1</v>
      </c>
    </row>
    <row r="34" spans="2:7" ht="15.75" customHeight="1" thickTop="1" thickBot="1" x14ac:dyDescent="0.25">
      <c r="B34" s="186" t="s">
        <v>45</v>
      </c>
      <c r="C34" s="187"/>
      <c r="D34" s="26">
        <v>125</v>
      </c>
      <c r="E34" s="26">
        <v>89</v>
      </c>
      <c r="F34" s="26">
        <v>71</v>
      </c>
      <c r="G34" s="99">
        <v>49</v>
      </c>
    </row>
    <row r="35" spans="2:7" ht="24.75" customHeight="1" thickTop="1" thickBot="1" x14ac:dyDescent="0.25">
      <c r="B35" s="224" t="s">
        <v>46</v>
      </c>
      <c r="C35" s="225"/>
      <c r="D35" s="80">
        <f>SUM(D36:D39)</f>
        <v>16611</v>
      </c>
      <c r="E35" s="81">
        <v>6836</v>
      </c>
      <c r="F35" s="81">
        <f>SUM(F36:F39)</f>
        <v>10147</v>
      </c>
      <c r="G35" s="115">
        <f>SUM(G36:G39)</f>
        <v>4136</v>
      </c>
    </row>
    <row r="36" spans="2:7" ht="26.25" customHeight="1" thickTop="1" x14ac:dyDescent="0.2">
      <c r="B36" s="269" t="s">
        <v>47</v>
      </c>
      <c r="C36" s="270"/>
      <c r="D36" s="116">
        <v>1715</v>
      </c>
      <c r="E36" s="116">
        <v>594</v>
      </c>
      <c r="F36" s="116">
        <v>1020</v>
      </c>
      <c r="G36" s="117">
        <v>338</v>
      </c>
    </row>
    <row r="37" spans="2:7" ht="15.75" customHeight="1" x14ac:dyDescent="0.2">
      <c r="B37" s="271" t="s">
        <v>48</v>
      </c>
      <c r="C37" s="272"/>
      <c r="D37" s="118">
        <v>0</v>
      </c>
      <c r="E37" s="118">
        <v>0</v>
      </c>
      <c r="F37" s="118">
        <v>0</v>
      </c>
      <c r="G37" s="119">
        <v>0</v>
      </c>
    </row>
    <row r="38" spans="2:7" ht="14.25" customHeight="1" x14ac:dyDescent="0.2">
      <c r="B38" s="271" t="s">
        <v>49</v>
      </c>
      <c r="C38" s="272"/>
      <c r="D38" s="118">
        <v>10692</v>
      </c>
      <c r="E38" s="118">
        <v>3792</v>
      </c>
      <c r="F38" s="118">
        <v>6418</v>
      </c>
      <c r="G38" s="119">
        <v>2259</v>
      </c>
    </row>
    <row r="39" spans="2:7" ht="18" customHeight="1" thickBot="1" x14ac:dyDescent="0.25">
      <c r="B39" s="273" t="s">
        <v>50</v>
      </c>
      <c r="C39" s="274"/>
      <c r="D39" s="120">
        <v>4204</v>
      </c>
      <c r="E39" s="120">
        <v>2450</v>
      </c>
      <c r="F39" s="120">
        <v>2709</v>
      </c>
      <c r="G39" s="121">
        <v>1539</v>
      </c>
    </row>
    <row r="40" spans="2:7" ht="13.5" thickTop="1" x14ac:dyDescent="0.2">
      <c r="B40" s="275" t="s">
        <v>51</v>
      </c>
      <c r="C40" s="276"/>
      <c r="D40" s="13">
        <v>97</v>
      </c>
      <c r="E40" s="13">
        <v>73</v>
      </c>
      <c r="F40" s="13">
        <v>70</v>
      </c>
      <c r="G40" s="92">
        <v>57</v>
      </c>
    </row>
    <row r="41" spans="2:7" ht="15.75" customHeight="1" x14ac:dyDescent="0.2">
      <c r="B41" s="277" t="s">
        <v>52</v>
      </c>
      <c r="C41" s="278"/>
      <c r="D41" s="19">
        <v>158</v>
      </c>
      <c r="E41" s="19">
        <v>85</v>
      </c>
      <c r="F41" s="19">
        <v>103</v>
      </c>
      <c r="G41" s="94">
        <v>50</v>
      </c>
    </row>
    <row r="42" spans="2:7" ht="13.5" thickBot="1" x14ac:dyDescent="0.25">
      <c r="B42" s="263" t="s">
        <v>53</v>
      </c>
      <c r="C42" s="264"/>
      <c r="D42" s="22">
        <v>1222</v>
      </c>
      <c r="E42" s="22">
        <v>667</v>
      </c>
      <c r="F42" s="22">
        <v>619</v>
      </c>
      <c r="G42" s="107">
        <v>318</v>
      </c>
    </row>
    <row r="43" spans="2:7" ht="13.5" thickTop="1" x14ac:dyDescent="0.2">
      <c r="B43" s="4" t="s">
        <v>98</v>
      </c>
      <c r="C43" s="4"/>
      <c r="D43" s="4"/>
      <c r="E43" s="4"/>
      <c r="F43" s="4"/>
      <c r="G43" s="4"/>
    </row>
  </sheetData>
  <mergeCells count="28">
    <mergeCell ref="F3:G3"/>
    <mergeCell ref="F4:G4"/>
    <mergeCell ref="B6:C6"/>
    <mergeCell ref="B9:B14"/>
    <mergeCell ref="B15:C15"/>
    <mergeCell ref="B7:B8"/>
    <mergeCell ref="B3:C5"/>
    <mergeCell ref="D3:E3"/>
    <mergeCell ref="D4:E4"/>
    <mergeCell ref="B30:C30"/>
    <mergeCell ref="B29:C29"/>
    <mergeCell ref="B16:C16"/>
    <mergeCell ref="B17:C17"/>
    <mergeCell ref="B18:B19"/>
    <mergeCell ref="B20:C20"/>
    <mergeCell ref="B21:B28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</mergeCells>
  <pageMargins left="0" right="0" top="0" bottom="0" header="0" footer="0"/>
  <pageSetup paperSize="9" scale="9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C71B"/>
  </sheetPr>
  <dimension ref="B1:G22"/>
  <sheetViews>
    <sheetView workbookViewId="0">
      <selection activeCell="B1" sqref="B1"/>
    </sheetView>
  </sheetViews>
  <sheetFormatPr defaultRowHeight="12.75" x14ac:dyDescent="0.2"/>
  <cols>
    <col min="1" max="1" width="3.42578125" style="3" customWidth="1"/>
    <col min="2" max="2" width="56" style="3" customWidth="1"/>
    <col min="3" max="3" width="12.140625" style="3" customWidth="1"/>
    <col min="4" max="4" width="10.5703125" style="3" customWidth="1"/>
    <col min="5" max="5" width="9.42578125" style="3" customWidth="1"/>
    <col min="6" max="16384" width="9.140625" style="3"/>
  </cols>
  <sheetData>
    <row r="1" spans="2:7" x14ac:dyDescent="0.2">
      <c r="B1" s="4"/>
      <c r="C1" s="4"/>
      <c r="D1" s="4"/>
      <c r="E1" s="4"/>
      <c r="F1" s="4"/>
      <c r="G1" s="4"/>
    </row>
    <row r="2" spans="2:7" x14ac:dyDescent="0.2">
      <c r="B2" s="85" t="s">
        <v>102</v>
      </c>
      <c r="C2" s="4"/>
      <c r="D2" s="4"/>
      <c r="E2" s="4"/>
      <c r="F2" s="4"/>
      <c r="G2" s="4"/>
    </row>
    <row r="3" spans="2:7" ht="13.5" thickBot="1" x14ac:dyDescent="0.25">
      <c r="B3" s="7" t="s">
        <v>81</v>
      </c>
      <c r="C3" s="4"/>
      <c r="D3" s="4"/>
      <c r="E3" s="4"/>
      <c r="F3" s="4"/>
      <c r="G3" s="4"/>
    </row>
    <row r="4" spans="2:7" ht="35.25" customHeight="1" thickTop="1" x14ac:dyDescent="0.2">
      <c r="B4" s="122" t="s">
        <v>16</v>
      </c>
      <c r="C4" s="8" t="s">
        <v>65</v>
      </c>
      <c r="D4" s="59" t="s">
        <v>60</v>
      </c>
      <c r="E4" s="59" t="s">
        <v>56</v>
      </c>
      <c r="F4" s="123"/>
      <c r="G4" s="4"/>
    </row>
    <row r="5" spans="2:7" ht="35.25" customHeight="1" thickBot="1" x14ac:dyDescent="0.25">
      <c r="B5" s="139" t="s">
        <v>79</v>
      </c>
      <c r="C5" s="140">
        <f>SUM(C6,C10:C11)</f>
        <v>1439</v>
      </c>
      <c r="D5" s="140">
        <f>SUM(D6,D10:D11)</f>
        <v>1437</v>
      </c>
      <c r="E5" s="141">
        <f>SUM(D5/C5)*100</f>
        <v>99.861014593467686</v>
      </c>
      <c r="F5" s="123"/>
      <c r="G5" s="4"/>
    </row>
    <row r="6" spans="2:7" ht="39" customHeight="1" thickTop="1" thickBot="1" x14ac:dyDescent="0.25">
      <c r="B6" s="136" t="s">
        <v>80</v>
      </c>
      <c r="C6" s="137">
        <f>SUM(C7:C9)</f>
        <v>1070</v>
      </c>
      <c r="D6" s="137">
        <f>SUM(D7:D9)</f>
        <v>1068</v>
      </c>
      <c r="E6" s="138">
        <f>SUM(D6/C6)*100</f>
        <v>99.813084112149525</v>
      </c>
      <c r="F6" s="123"/>
      <c r="G6" s="4"/>
    </row>
    <row r="7" spans="2:7" ht="39.75" customHeight="1" thickTop="1" thickBot="1" x14ac:dyDescent="0.25">
      <c r="B7" s="128" t="s">
        <v>78</v>
      </c>
      <c r="C7" s="129">
        <v>14</v>
      </c>
      <c r="D7" s="130">
        <v>14</v>
      </c>
      <c r="E7" s="131">
        <f t="shared" ref="E7:E11" si="0">SUM(D7/C7)*100</f>
        <v>100</v>
      </c>
      <c r="F7" s="123"/>
      <c r="G7" s="4"/>
    </row>
    <row r="8" spans="2:7" ht="35.25" customHeight="1" thickTop="1" thickBot="1" x14ac:dyDescent="0.25">
      <c r="B8" s="142" t="s">
        <v>76</v>
      </c>
      <c r="C8" s="143">
        <v>936</v>
      </c>
      <c r="D8" s="144">
        <v>934</v>
      </c>
      <c r="E8" s="145">
        <f t="shared" si="0"/>
        <v>99.786324786324784</v>
      </c>
      <c r="F8" s="123"/>
      <c r="G8" s="4"/>
    </row>
    <row r="9" spans="2:7" ht="36" customHeight="1" thickTop="1" thickBot="1" x14ac:dyDescent="0.25">
      <c r="B9" s="142" t="s">
        <v>77</v>
      </c>
      <c r="C9" s="143">
        <v>120</v>
      </c>
      <c r="D9" s="144">
        <v>120</v>
      </c>
      <c r="E9" s="145">
        <f t="shared" si="0"/>
        <v>100</v>
      </c>
      <c r="F9" s="123"/>
      <c r="G9" s="4"/>
    </row>
    <row r="10" spans="2:7" ht="47.25" customHeight="1" thickTop="1" thickBot="1" x14ac:dyDescent="0.25">
      <c r="B10" s="132" t="s">
        <v>84</v>
      </c>
      <c r="C10" s="133">
        <v>291</v>
      </c>
      <c r="D10" s="134">
        <v>291</v>
      </c>
      <c r="E10" s="135">
        <f t="shared" si="0"/>
        <v>100</v>
      </c>
      <c r="F10" s="124"/>
      <c r="G10" s="4"/>
    </row>
    <row r="11" spans="2:7" ht="49.5" customHeight="1" thickTop="1" thickBot="1" x14ac:dyDescent="0.25">
      <c r="B11" s="132" t="s">
        <v>85</v>
      </c>
      <c r="C11" s="133">
        <v>78</v>
      </c>
      <c r="D11" s="134">
        <v>78</v>
      </c>
      <c r="E11" s="135">
        <f t="shared" si="0"/>
        <v>100</v>
      </c>
      <c r="F11" s="124"/>
      <c r="G11" s="4"/>
    </row>
    <row r="12" spans="2:7" ht="13.5" thickTop="1" x14ac:dyDescent="0.2">
      <c r="B12" s="4" t="s">
        <v>98</v>
      </c>
      <c r="C12" s="4"/>
      <c r="D12" s="4"/>
      <c r="E12" s="4"/>
      <c r="F12" s="4"/>
      <c r="G12" s="4"/>
    </row>
    <row r="13" spans="2:7" x14ac:dyDescent="0.2">
      <c r="B13" s="6" t="s">
        <v>86</v>
      </c>
      <c r="C13" s="4"/>
      <c r="D13" s="4"/>
      <c r="E13" s="4"/>
      <c r="F13" s="4"/>
      <c r="G13" s="4"/>
    </row>
    <row r="14" spans="2:7" x14ac:dyDescent="0.2">
      <c r="B14" s="6" t="s">
        <v>87</v>
      </c>
      <c r="C14" s="4"/>
      <c r="D14" s="4"/>
      <c r="E14" s="4"/>
      <c r="F14" s="4"/>
      <c r="G14" s="4"/>
    </row>
    <row r="15" spans="2:7" x14ac:dyDescent="0.2">
      <c r="B15" s="6" t="s">
        <v>82</v>
      </c>
      <c r="C15" s="4"/>
      <c r="D15" s="4"/>
      <c r="E15" s="4"/>
      <c r="F15" s="4"/>
      <c r="G15" s="4"/>
    </row>
    <row r="16" spans="2:7" x14ac:dyDescent="0.2">
      <c r="B16" s="6" t="s">
        <v>83</v>
      </c>
      <c r="C16" s="4"/>
      <c r="D16" s="4"/>
      <c r="E16" s="4"/>
      <c r="F16" s="4"/>
      <c r="G16" s="4"/>
    </row>
    <row r="17" spans="2:7" x14ac:dyDescent="0.2">
      <c r="B17" s="4" t="s">
        <v>88</v>
      </c>
      <c r="C17" s="4"/>
      <c r="D17" s="4"/>
      <c r="E17" s="4"/>
      <c r="F17" s="4"/>
      <c r="G17" s="4"/>
    </row>
    <row r="18" spans="2:7" x14ac:dyDescent="0.2">
      <c r="B18" s="4" t="s">
        <v>89</v>
      </c>
      <c r="C18" s="4"/>
      <c r="D18" s="4"/>
      <c r="E18" s="4"/>
      <c r="F18" s="4"/>
      <c r="G18" s="4"/>
    </row>
    <row r="19" spans="2:7" x14ac:dyDescent="0.2">
      <c r="B19" s="4" t="s">
        <v>68</v>
      </c>
      <c r="C19" s="4"/>
      <c r="D19" s="4"/>
      <c r="E19" s="4"/>
      <c r="F19" s="4"/>
      <c r="G19" s="4"/>
    </row>
    <row r="20" spans="2:7" x14ac:dyDescent="0.2">
      <c r="B20" s="4" t="s">
        <v>69</v>
      </c>
      <c r="C20" s="4"/>
      <c r="D20" s="4"/>
      <c r="E20" s="4"/>
      <c r="F20" s="4"/>
      <c r="G20" s="4"/>
    </row>
    <row r="21" spans="2:7" x14ac:dyDescent="0.2">
      <c r="B21" s="4" t="s">
        <v>94</v>
      </c>
    </row>
    <row r="22" spans="2:7" x14ac:dyDescent="0.2">
      <c r="B22" s="4" t="s">
        <v>95</v>
      </c>
    </row>
  </sheetData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C71B"/>
  </sheetPr>
  <dimension ref="B1:G22"/>
  <sheetViews>
    <sheetView workbookViewId="0">
      <selection activeCell="B1" sqref="B1"/>
    </sheetView>
  </sheetViews>
  <sheetFormatPr defaultRowHeight="12.75" x14ac:dyDescent="0.2"/>
  <cols>
    <col min="1" max="1" width="3.42578125" style="3" customWidth="1"/>
    <col min="2" max="2" width="56" style="3" customWidth="1"/>
    <col min="3" max="3" width="12.140625" style="3" customWidth="1"/>
    <col min="4" max="4" width="10.5703125" style="3" customWidth="1"/>
    <col min="5" max="5" width="11.28515625" style="3" customWidth="1"/>
    <col min="6" max="6" width="9.140625" style="3"/>
    <col min="7" max="7" width="2.7109375" style="3" customWidth="1"/>
    <col min="8" max="16384" width="9.140625" style="3"/>
  </cols>
  <sheetData>
    <row r="1" spans="2:7" x14ac:dyDescent="0.2">
      <c r="B1" s="4"/>
      <c r="C1" s="4"/>
      <c r="D1" s="4"/>
      <c r="E1" s="4"/>
      <c r="F1" s="4"/>
      <c r="G1" s="4"/>
    </row>
    <row r="2" spans="2:7" x14ac:dyDescent="0.2">
      <c r="B2" s="85" t="s">
        <v>102</v>
      </c>
      <c r="C2" s="4"/>
      <c r="D2" s="4"/>
      <c r="E2" s="4"/>
      <c r="F2" s="4"/>
      <c r="G2" s="4"/>
    </row>
    <row r="3" spans="2:7" ht="13.5" thickBot="1" x14ac:dyDescent="0.25">
      <c r="B3" s="7" t="s">
        <v>81</v>
      </c>
      <c r="C3" s="4"/>
      <c r="D3" s="4"/>
      <c r="E3" s="4"/>
      <c r="F3" s="4"/>
      <c r="G3" s="4"/>
    </row>
    <row r="4" spans="2:7" ht="35.25" customHeight="1" thickTop="1" x14ac:dyDescent="0.2">
      <c r="B4" s="122" t="s">
        <v>16</v>
      </c>
      <c r="C4" s="125" t="s">
        <v>61</v>
      </c>
      <c r="D4" s="59" t="s">
        <v>60</v>
      </c>
      <c r="E4" s="59" t="s">
        <v>56</v>
      </c>
      <c r="F4" s="123"/>
      <c r="G4" s="4"/>
    </row>
    <row r="5" spans="2:7" ht="35.25" customHeight="1" thickBot="1" x14ac:dyDescent="0.25">
      <c r="B5" s="139" t="s">
        <v>79</v>
      </c>
      <c r="C5" s="140">
        <f>SUM(C6,C10:C11)</f>
        <v>626</v>
      </c>
      <c r="D5" s="140">
        <f>SUM(D6,D10:D11)</f>
        <v>625</v>
      </c>
      <c r="E5" s="141">
        <f>SUM(D5/C5)*100</f>
        <v>99.840255591054316</v>
      </c>
      <c r="F5" s="123"/>
      <c r="G5" s="4"/>
    </row>
    <row r="6" spans="2:7" ht="39" customHeight="1" thickTop="1" thickBot="1" x14ac:dyDescent="0.25">
      <c r="B6" s="136" t="s">
        <v>80</v>
      </c>
      <c r="C6" s="137">
        <f>SUM(C7:C9)</f>
        <v>548</v>
      </c>
      <c r="D6" s="137">
        <f>SUM(D7:D9)</f>
        <v>547</v>
      </c>
      <c r="E6" s="138">
        <f>SUM(D6/C6)*100</f>
        <v>99.81751824817519</v>
      </c>
      <c r="F6" s="123"/>
      <c r="G6" s="4"/>
    </row>
    <row r="7" spans="2:7" ht="39.75" customHeight="1" thickTop="1" thickBot="1" x14ac:dyDescent="0.25">
      <c r="B7" s="128" t="s">
        <v>78</v>
      </c>
      <c r="C7" s="129">
        <v>3</v>
      </c>
      <c r="D7" s="130">
        <v>3</v>
      </c>
      <c r="E7" s="131">
        <f t="shared" ref="E7:E11" si="0">SUM(D7/C7)*100</f>
        <v>100</v>
      </c>
      <c r="F7" s="123"/>
      <c r="G7" s="4"/>
    </row>
    <row r="8" spans="2:7" ht="35.25" customHeight="1" thickTop="1" thickBot="1" x14ac:dyDescent="0.25">
      <c r="B8" s="142" t="s">
        <v>76</v>
      </c>
      <c r="C8" s="143">
        <v>475</v>
      </c>
      <c r="D8" s="144">
        <v>474</v>
      </c>
      <c r="E8" s="145">
        <f t="shared" si="0"/>
        <v>99.789473684210535</v>
      </c>
      <c r="F8" s="123"/>
      <c r="G8" s="4"/>
    </row>
    <row r="9" spans="2:7" ht="36" customHeight="1" thickTop="1" thickBot="1" x14ac:dyDescent="0.25">
      <c r="B9" s="142" t="s">
        <v>77</v>
      </c>
      <c r="C9" s="143">
        <v>70</v>
      </c>
      <c r="D9" s="144">
        <v>70</v>
      </c>
      <c r="E9" s="145">
        <f t="shared" si="0"/>
        <v>100</v>
      </c>
      <c r="F9" s="123"/>
      <c r="G9" s="4"/>
    </row>
    <row r="10" spans="2:7" ht="47.25" customHeight="1" thickTop="1" thickBot="1" x14ac:dyDescent="0.25">
      <c r="B10" s="132" t="s">
        <v>84</v>
      </c>
      <c r="C10" s="133">
        <v>30</v>
      </c>
      <c r="D10" s="134">
        <v>30</v>
      </c>
      <c r="E10" s="135">
        <f t="shared" si="0"/>
        <v>100</v>
      </c>
      <c r="F10" s="124"/>
      <c r="G10" s="4"/>
    </row>
    <row r="11" spans="2:7" ht="49.5" customHeight="1" thickTop="1" thickBot="1" x14ac:dyDescent="0.25">
      <c r="B11" s="132" t="s">
        <v>85</v>
      </c>
      <c r="C11" s="133">
        <v>48</v>
      </c>
      <c r="D11" s="134">
        <v>48</v>
      </c>
      <c r="E11" s="135">
        <f t="shared" si="0"/>
        <v>100</v>
      </c>
      <c r="F11" s="124"/>
      <c r="G11" s="4"/>
    </row>
    <row r="12" spans="2:7" ht="13.5" thickTop="1" x14ac:dyDescent="0.2">
      <c r="B12" s="4" t="s">
        <v>98</v>
      </c>
      <c r="C12" s="4"/>
      <c r="D12" s="4"/>
      <c r="E12" s="4"/>
      <c r="F12" s="4"/>
      <c r="G12" s="4"/>
    </row>
    <row r="13" spans="2:7" x14ac:dyDescent="0.2">
      <c r="B13" s="6" t="s">
        <v>86</v>
      </c>
      <c r="C13" s="4"/>
      <c r="D13" s="4"/>
      <c r="E13" s="4"/>
      <c r="F13" s="4"/>
      <c r="G13" s="4"/>
    </row>
    <row r="14" spans="2:7" x14ac:dyDescent="0.2">
      <c r="B14" s="6" t="s">
        <v>87</v>
      </c>
      <c r="C14" s="4"/>
      <c r="D14" s="4"/>
      <c r="E14" s="4"/>
      <c r="F14" s="4"/>
      <c r="G14" s="4"/>
    </row>
    <row r="15" spans="2:7" x14ac:dyDescent="0.2">
      <c r="B15" s="6" t="s">
        <v>82</v>
      </c>
      <c r="C15" s="4"/>
      <c r="D15" s="4"/>
      <c r="E15" s="4"/>
      <c r="F15" s="4"/>
      <c r="G15" s="4"/>
    </row>
    <row r="16" spans="2:7" x14ac:dyDescent="0.2">
      <c r="B16" s="6" t="s">
        <v>83</v>
      </c>
      <c r="C16" s="4"/>
      <c r="D16" s="4"/>
      <c r="E16" s="4"/>
      <c r="F16" s="4"/>
      <c r="G16" s="4"/>
    </row>
    <row r="17" spans="2:7" x14ac:dyDescent="0.2">
      <c r="B17" s="4" t="s">
        <v>88</v>
      </c>
      <c r="C17" s="4"/>
      <c r="D17" s="4"/>
      <c r="E17" s="4"/>
      <c r="F17" s="4"/>
      <c r="G17" s="4"/>
    </row>
    <row r="18" spans="2:7" x14ac:dyDescent="0.2">
      <c r="B18" s="4" t="s">
        <v>89</v>
      </c>
      <c r="C18" s="4"/>
      <c r="D18" s="4"/>
      <c r="E18" s="4"/>
      <c r="F18" s="4"/>
      <c r="G18" s="4"/>
    </row>
    <row r="19" spans="2:7" x14ac:dyDescent="0.2">
      <c r="B19" s="4" t="s">
        <v>68</v>
      </c>
      <c r="C19" s="4"/>
      <c r="D19" s="4"/>
      <c r="E19" s="4"/>
      <c r="F19" s="4"/>
      <c r="G19" s="4"/>
    </row>
    <row r="20" spans="2:7" x14ac:dyDescent="0.2">
      <c r="B20" s="4" t="s">
        <v>69</v>
      </c>
      <c r="C20" s="4"/>
      <c r="D20" s="4"/>
      <c r="E20" s="4"/>
      <c r="F20" s="4"/>
      <c r="G20" s="4"/>
    </row>
    <row r="21" spans="2:7" x14ac:dyDescent="0.2">
      <c r="B21" s="4" t="s">
        <v>94</v>
      </c>
    </row>
    <row r="22" spans="2:7" x14ac:dyDescent="0.2">
      <c r="B22" s="4" t="s">
        <v>95</v>
      </c>
    </row>
  </sheetData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C71B"/>
    <pageSetUpPr fitToPage="1"/>
  </sheetPr>
  <dimension ref="B1:H23"/>
  <sheetViews>
    <sheetView workbookViewId="0">
      <selection activeCell="B1" sqref="B1"/>
    </sheetView>
  </sheetViews>
  <sheetFormatPr defaultRowHeight="12.75" x14ac:dyDescent="0.2"/>
  <cols>
    <col min="1" max="1" width="3.42578125" style="3" customWidth="1"/>
    <col min="2" max="2" width="56" style="3" customWidth="1"/>
    <col min="3" max="4" width="12.140625" style="3" customWidth="1"/>
    <col min="5" max="5" width="11" style="3" customWidth="1"/>
    <col min="6" max="6" width="11.28515625" style="3" customWidth="1"/>
    <col min="7" max="16384" width="9.140625" style="3"/>
  </cols>
  <sheetData>
    <row r="1" spans="2:8" x14ac:dyDescent="0.2">
      <c r="B1" s="4"/>
      <c r="C1" s="4"/>
      <c r="D1" s="4"/>
      <c r="E1" s="4"/>
      <c r="F1" s="4"/>
      <c r="G1" s="4"/>
      <c r="H1" s="4"/>
    </row>
    <row r="2" spans="2:8" x14ac:dyDescent="0.2">
      <c r="B2" s="85" t="s">
        <v>102</v>
      </c>
      <c r="C2" s="4"/>
      <c r="D2" s="4"/>
      <c r="E2" s="4"/>
      <c r="F2" s="4"/>
      <c r="G2" s="4"/>
      <c r="H2" s="4"/>
    </row>
    <row r="3" spans="2:8" ht="13.5" thickBot="1" x14ac:dyDescent="0.25">
      <c r="B3" s="7" t="s">
        <v>81</v>
      </c>
      <c r="C3" s="4"/>
      <c r="D3" s="4"/>
      <c r="E3" s="4"/>
      <c r="F3" s="4"/>
      <c r="G3" s="4"/>
      <c r="H3" s="4"/>
    </row>
    <row r="4" spans="2:8" ht="35.25" customHeight="1" thickTop="1" x14ac:dyDescent="0.2">
      <c r="B4" s="151" t="s">
        <v>16</v>
      </c>
      <c r="C4" s="294" t="s">
        <v>93</v>
      </c>
      <c r="D4" s="208"/>
      <c r="E4" s="294" t="s">
        <v>15</v>
      </c>
      <c r="F4" s="208"/>
      <c r="G4" s="123"/>
      <c r="H4" s="4"/>
    </row>
    <row r="5" spans="2:8" ht="35.25" customHeight="1" x14ac:dyDescent="0.2">
      <c r="B5" s="152"/>
      <c r="C5" s="126" t="s">
        <v>12</v>
      </c>
      <c r="D5" s="126" t="s">
        <v>13</v>
      </c>
      <c r="E5" s="126" t="s">
        <v>12</v>
      </c>
      <c r="F5" s="126" t="s">
        <v>13</v>
      </c>
      <c r="G5" s="123"/>
      <c r="H5" s="4"/>
    </row>
    <row r="6" spans="2:8" ht="35.25" customHeight="1" thickBot="1" x14ac:dyDescent="0.25">
      <c r="B6" s="139" t="s">
        <v>79</v>
      </c>
      <c r="C6" s="140">
        <f>SUM(C7,C11:C12)</f>
        <v>1437</v>
      </c>
      <c r="D6" s="140">
        <f t="shared" ref="D6:F6" si="0">SUM(D7,D11:D12)</f>
        <v>625</v>
      </c>
      <c r="E6" s="140">
        <f t="shared" si="0"/>
        <v>631</v>
      </c>
      <c r="F6" s="146">
        <f t="shared" si="0"/>
        <v>257</v>
      </c>
      <c r="G6" s="123"/>
      <c r="H6" s="4"/>
    </row>
    <row r="7" spans="2:8" ht="39" customHeight="1" thickTop="1" thickBot="1" x14ac:dyDescent="0.25">
      <c r="B7" s="136" t="s">
        <v>80</v>
      </c>
      <c r="C7" s="137">
        <f>SUM(C8:C10)</f>
        <v>1068</v>
      </c>
      <c r="D7" s="137">
        <f t="shared" ref="D7:F7" si="1">SUM(D8:D10)</f>
        <v>547</v>
      </c>
      <c r="E7" s="137">
        <f t="shared" si="1"/>
        <v>403</v>
      </c>
      <c r="F7" s="147">
        <f t="shared" si="1"/>
        <v>212</v>
      </c>
      <c r="G7" s="123"/>
      <c r="H7" s="4"/>
    </row>
    <row r="8" spans="2:8" ht="39.75" customHeight="1" thickTop="1" thickBot="1" x14ac:dyDescent="0.25">
      <c r="B8" s="128" t="s">
        <v>78</v>
      </c>
      <c r="C8" s="129">
        <v>14</v>
      </c>
      <c r="D8" s="129">
        <v>3</v>
      </c>
      <c r="E8" s="130">
        <v>3</v>
      </c>
      <c r="F8" s="148">
        <v>0</v>
      </c>
      <c r="G8" s="123"/>
      <c r="H8" s="4"/>
    </row>
    <row r="9" spans="2:8" ht="35.25" customHeight="1" thickTop="1" thickBot="1" x14ac:dyDescent="0.25">
      <c r="B9" s="142" t="s">
        <v>76</v>
      </c>
      <c r="C9" s="143">
        <v>934</v>
      </c>
      <c r="D9" s="143">
        <v>474</v>
      </c>
      <c r="E9" s="144">
        <v>349</v>
      </c>
      <c r="F9" s="149">
        <v>189</v>
      </c>
      <c r="G9" s="123"/>
      <c r="H9" s="4"/>
    </row>
    <row r="10" spans="2:8" ht="36" customHeight="1" thickTop="1" thickBot="1" x14ac:dyDescent="0.25">
      <c r="B10" s="142" t="s">
        <v>77</v>
      </c>
      <c r="C10" s="143">
        <v>120</v>
      </c>
      <c r="D10" s="143">
        <v>70</v>
      </c>
      <c r="E10" s="144">
        <v>51</v>
      </c>
      <c r="F10" s="149">
        <v>23</v>
      </c>
      <c r="G10" s="123"/>
      <c r="H10" s="4"/>
    </row>
    <row r="11" spans="2:8" ht="47.25" customHeight="1" thickTop="1" thickBot="1" x14ac:dyDescent="0.25">
      <c r="B11" s="132" t="s">
        <v>84</v>
      </c>
      <c r="C11" s="133">
        <v>291</v>
      </c>
      <c r="D11" s="133">
        <v>30</v>
      </c>
      <c r="E11" s="134">
        <v>179</v>
      </c>
      <c r="F11" s="150">
        <v>16</v>
      </c>
      <c r="G11" s="124"/>
      <c r="H11" s="4"/>
    </row>
    <row r="12" spans="2:8" ht="49.5" customHeight="1" thickTop="1" thickBot="1" x14ac:dyDescent="0.25">
      <c r="B12" s="132" t="s">
        <v>85</v>
      </c>
      <c r="C12" s="133">
        <v>78</v>
      </c>
      <c r="D12" s="133">
        <v>48</v>
      </c>
      <c r="E12" s="134">
        <v>49</v>
      </c>
      <c r="F12" s="150">
        <v>29</v>
      </c>
      <c r="G12" s="124"/>
      <c r="H12" s="4"/>
    </row>
    <row r="13" spans="2:8" ht="13.5" thickTop="1" x14ac:dyDescent="0.2">
      <c r="B13" s="4" t="s">
        <v>98</v>
      </c>
      <c r="C13" s="4"/>
      <c r="D13" s="4"/>
      <c r="E13" s="4"/>
      <c r="F13" s="4"/>
      <c r="G13" s="4"/>
      <c r="H13" s="4"/>
    </row>
    <row r="14" spans="2:8" x14ac:dyDescent="0.2">
      <c r="B14" s="6" t="s">
        <v>86</v>
      </c>
      <c r="C14" s="4"/>
      <c r="D14" s="4"/>
      <c r="E14" s="4"/>
      <c r="F14" s="4"/>
      <c r="G14" s="4"/>
      <c r="H14" s="4"/>
    </row>
    <row r="15" spans="2:8" x14ac:dyDescent="0.2">
      <c r="B15" s="6" t="s">
        <v>87</v>
      </c>
      <c r="C15" s="4"/>
      <c r="D15" s="4"/>
      <c r="E15" s="4"/>
      <c r="F15" s="4"/>
      <c r="G15" s="4"/>
      <c r="H15" s="4"/>
    </row>
    <row r="16" spans="2:8" x14ac:dyDescent="0.2">
      <c r="B16" s="6" t="s">
        <v>82</v>
      </c>
      <c r="C16" s="4"/>
      <c r="D16" s="4"/>
      <c r="E16" s="4"/>
      <c r="F16" s="4"/>
      <c r="G16" s="4"/>
      <c r="H16" s="4"/>
    </row>
    <row r="17" spans="2:8" x14ac:dyDescent="0.2">
      <c r="B17" s="6" t="s">
        <v>83</v>
      </c>
      <c r="C17" s="4"/>
      <c r="D17" s="4"/>
      <c r="E17" s="4"/>
      <c r="F17" s="4"/>
      <c r="G17" s="4"/>
      <c r="H17" s="4"/>
    </row>
    <row r="18" spans="2:8" x14ac:dyDescent="0.2">
      <c r="B18" s="4" t="s">
        <v>88</v>
      </c>
      <c r="C18" s="4"/>
      <c r="D18" s="4"/>
      <c r="E18" s="4"/>
      <c r="F18" s="4"/>
      <c r="G18" s="4"/>
      <c r="H18" s="4"/>
    </row>
    <row r="19" spans="2:8" x14ac:dyDescent="0.2">
      <c r="B19" s="4" t="s">
        <v>89</v>
      </c>
      <c r="C19" s="4"/>
      <c r="D19" s="4"/>
      <c r="E19" s="4"/>
      <c r="F19" s="4"/>
      <c r="G19" s="4"/>
      <c r="H19" s="4"/>
    </row>
    <row r="20" spans="2:8" x14ac:dyDescent="0.2">
      <c r="B20" s="4" t="s">
        <v>68</v>
      </c>
      <c r="C20" s="4"/>
      <c r="D20" s="4"/>
      <c r="E20" s="4"/>
      <c r="F20" s="4"/>
      <c r="G20" s="4"/>
      <c r="H20" s="4"/>
    </row>
    <row r="21" spans="2:8" x14ac:dyDescent="0.2">
      <c r="B21" s="4" t="s">
        <v>69</v>
      </c>
      <c r="C21" s="4"/>
      <c r="D21" s="4"/>
      <c r="E21" s="4"/>
      <c r="F21" s="4"/>
      <c r="G21" s="4"/>
      <c r="H21" s="4"/>
    </row>
    <row r="22" spans="2:8" x14ac:dyDescent="0.2">
      <c r="B22" s="4" t="s">
        <v>94</v>
      </c>
    </row>
    <row r="23" spans="2:8" x14ac:dyDescent="0.2">
      <c r="B23" s="4" t="s">
        <v>95</v>
      </c>
    </row>
  </sheetData>
  <mergeCells count="2">
    <mergeCell ref="C4:D4"/>
    <mergeCell ref="E4:F4"/>
  </mergeCells>
  <pageMargins left="0.7" right="0.7" top="0.75" bottom="0.75" header="0.3" footer="0.3"/>
  <pageSetup paperSize="9" scale="9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b.ogół-do 30 r.ż.</vt:lpstr>
      <vt:lpstr>w tym kobiety</vt:lpstr>
      <vt:lpstr>bezr 30 25</vt:lpstr>
      <vt:lpstr>akt.for. 30 25</vt:lpstr>
      <vt:lpstr>bony-ogół</vt:lpstr>
      <vt:lpstr>bony-kobiety</vt:lpstr>
      <vt:lpstr>bony-25l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2017-10-23T13:49:45Z</cp:lastPrinted>
  <dcterms:created xsi:type="dcterms:W3CDTF">2017-09-15T11:17:22Z</dcterms:created>
  <dcterms:modified xsi:type="dcterms:W3CDTF">2017-10-24T10:43:29Z</dcterms:modified>
</cp:coreProperties>
</file>