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7795" windowHeight="1231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D52" i="4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<sst xmlns="http://schemas.openxmlformats.org/spreadsheetml/2006/main" count="247" uniqueCount="100">
  <si>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</si>
  <si>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</si>
  <si>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</si>
  <si>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</si>
  <si>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</si>
  <si>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</si>
  <si>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</si>
  <si>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</si>
  <si>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</si>
  <si>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</si>
  <si>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</si>
  <si>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</si>
  <si>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</si>
  <si>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</si>
  <si>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</si>
  <si>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</si>
  <si>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</si>
  <si>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</si>
  <si>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</si>
  <si>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</si>
  <si>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</si>
  <si>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</si>
  <si>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</si>
  <si>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</si>
  <si>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</si>
  <si>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</si>
  <si>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</si>
  <si>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</si>
  <si>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</si>
  <si>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</si>
  <si>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</si>
  <si>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</si>
  <si>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</si>
  <si>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</si>
  <si>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</si>
  <si>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</si>
  <si>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</si>
  <si>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</si>
  <si>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</si>
  <si>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</si>
  <si>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</si>
  <si>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</si>
  <si>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</si>
  <si>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</si>
  <si>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</si>
  <si>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</si>
  <si>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</si>
  <si>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</si>
  <si>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</si>
  <si>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</si>
  <si>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</si>
  <si>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</si>
  <si>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</si>
  <si>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</si>
  <si>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</si>
  <si>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Rozkład Aktywnych form wśród bezrobotnych kobiet do 30 roku życia, będących</t>
  </si>
  <si>
    <t>Rozpoczęcia przygotowania zawodowego dorosłych  (art. 53a)</t>
  </si>
  <si>
    <t xml:space="preserve">ROZKŁAD AKTYWNYCH FORM WŚRÓD OSOB BEZROBOTNYCH DO 30 ROKU ŻYCIA, BĘDĄCYCH W SZCZEGÓLNEJ 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</si>
  <si>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</si>
  <si>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</si>
  <si>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</si>
  <si>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</si>
  <si>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</si>
  <si>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</si>
  <si>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</si>
  <si>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</si>
  <si>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</si>
  <si>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</si>
  <si>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</si>
  <si>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</si>
  <si>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</si>
  <si>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</si>
  <si>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</si>
  <si>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</si>
  <si>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</si>
  <si>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</si>
  <si>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</si>
  <si>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</si>
  <si>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</si>
  <si>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</si>
  <si>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</si>
  <si>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</si>
  <si>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</si>
  <si>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</si>
  <si>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</si>
  <si>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</si>
  <si>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</si>
  <si>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</si>
  <si>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</si>
  <si>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</si>
  <si>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</si>
  <si>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</si>
  <si>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t xml:space="preserve">x      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</si>
  <si>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</si>
  <si>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</si>
  <si>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</si>
  <si>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</si>
  <si>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V 2018 R.</t>
    </r>
  </si>
  <si>
    <t>* Liczby zawarte w zestawieniu dotyczą okresu I - V  2018 r.</t>
  </si>
  <si>
    <t xml:space="preserve">   Liczby dotyczą średniej arytmetycznej ze stanów w okresie I-V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</si>
</sst>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14" fillId="2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6</xdr:col>
      <xdr:colOff>322359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:G64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6.140625" style="5" customWidth="1"/>
    <col min="8" max="16384" width="9.140625" style="5"/>
  </cols>
  <sheetData>
    <row r="1" spans="2:6" x14ac:dyDescent="0.25">
      <c r="B1" s="2" t="s">
        <v>97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57</v>
      </c>
      <c r="C3" s="4"/>
      <c r="D3" s="4"/>
      <c r="E3" s="4"/>
      <c r="F3" s="4"/>
    </row>
    <row r="4" spans="2:6" ht="15.75" thickBot="1" x14ac:dyDescent="0.3">
      <c r="B4" s="4" t="s">
        <v>96</v>
      </c>
      <c r="C4" s="4"/>
      <c r="D4" s="4"/>
      <c r="E4" s="4"/>
      <c r="F4" s="4"/>
    </row>
    <row r="5" spans="2:6" ht="57.75" customHeight="1" thickTop="1" x14ac:dyDescent="0.25">
      <c r="B5" s="134" t="s">
        <v>16</v>
      </c>
      <c r="C5" s="135"/>
      <c r="D5" s="7" t="s">
        <v>95</v>
      </c>
      <c r="E5" s="7" t="s">
        <v>53</v>
      </c>
      <c r="F5" s="8" t="s">
        <v>49</v>
      </c>
    </row>
    <row r="6" spans="2:6" ht="18" customHeight="1" thickBot="1" x14ac:dyDescent="0.3">
      <c r="B6" s="140" t="s">
        <v>58</v>
      </c>
      <c r="C6" s="141"/>
      <c r="D6" s="9">
        <v>47862</v>
      </c>
      <c r="E6" s="9">
        <v>22562</v>
      </c>
      <c r="F6" s="10">
        <f>SUM(E6/D6*100)</f>
        <v>47.139693284860641</v>
      </c>
    </row>
    <row r="7" spans="2:6" ht="15.75" thickTop="1" x14ac:dyDescent="0.25">
      <c r="B7" s="142"/>
      <c r="C7" s="11" t="s">
        <v>21</v>
      </c>
      <c r="D7" s="12">
        <v>6784</v>
      </c>
      <c r="E7" s="12">
        <v>4987</v>
      </c>
      <c r="F7" s="13">
        <f>SUM(E7/D7*100)</f>
        <v>73.51120283018868</v>
      </c>
    </row>
    <row r="8" spans="2:6" ht="15.75" thickBot="1" x14ac:dyDescent="0.3">
      <c r="B8" s="143"/>
      <c r="C8" s="14" t="s">
        <v>22</v>
      </c>
      <c r="D8" s="15">
        <v>41078</v>
      </c>
      <c r="E8" s="15">
        <v>17575</v>
      </c>
      <c r="F8" s="16">
        <f t="shared" ref="F8:F25" si="0">SUM(E8/D8*100)</f>
        <v>42.784458834412582</v>
      </c>
    </row>
    <row r="9" spans="2:6" ht="15.75" thickTop="1" x14ac:dyDescent="0.25">
      <c r="B9" s="144" t="s">
        <v>59</v>
      </c>
      <c r="C9" s="11" t="s">
        <v>23</v>
      </c>
      <c r="D9" s="12">
        <v>57</v>
      </c>
      <c r="E9" s="12">
        <v>22</v>
      </c>
      <c r="F9" s="13">
        <f t="shared" si="0"/>
        <v>38.596491228070171</v>
      </c>
    </row>
    <row r="10" spans="2:6" x14ac:dyDescent="0.25">
      <c r="B10" s="145"/>
      <c r="C10" s="17" t="s">
        <v>24</v>
      </c>
      <c r="D10" s="18">
        <v>197</v>
      </c>
      <c r="E10" s="18">
        <v>49</v>
      </c>
      <c r="F10" s="19">
        <f t="shared" si="0"/>
        <v>24.873096446700508</v>
      </c>
    </row>
    <row r="11" spans="2:6" x14ac:dyDescent="0.25">
      <c r="B11" s="145"/>
      <c r="C11" s="17" t="s">
        <v>25</v>
      </c>
      <c r="D11" s="18">
        <v>3891</v>
      </c>
      <c r="E11" s="18">
        <v>2728</v>
      </c>
      <c r="F11" s="19">
        <f t="shared" si="0"/>
        <v>70.110511436648679</v>
      </c>
    </row>
    <row r="12" spans="2:6" x14ac:dyDescent="0.25">
      <c r="B12" s="145"/>
      <c r="C12" s="17" t="s">
        <v>26</v>
      </c>
      <c r="D12" s="18">
        <v>0</v>
      </c>
      <c r="E12" s="18">
        <v>0</v>
      </c>
      <c r="F12" s="19" t="e">
        <f t="shared" si="0"/>
        <v>#DIV/0!</v>
      </c>
    </row>
    <row r="13" spans="2:6" x14ac:dyDescent="0.25">
      <c r="B13" s="145"/>
      <c r="C13" s="17" t="s">
        <v>27</v>
      </c>
      <c r="D13" s="18">
        <v>622</v>
      </c>
      <c r="E13" s="18">
        <v>290</v>
      </c>
      <c r="F13" s="19">
        <f t="shared" si="0"/>
        <v>46.623794212218648</v>
      </c>
    </row>
    <row r="14" spans="2:6" ht="15.75" thickBot="1" x14ac:dyDescent="0.3">
      <c r="B14" s="146"/>
      <c r="C14" s="20" t="s">
        <v>28</v>
      </c>
      <c r="D14" s="21">
        <v>226</v>
      </c>
      <c r="E14" s="21">
        <v>13</v>
      </c>
      <c r="F14" s="22">
        <f t="shared" si="0"/>
        <v>5.7522123893805306</v>
      </c>
    </row>
    <row r="15" spans="2:6" ht="17.25" customHeight="1" thickTop="1" x14ac:dyDescent="0.25">
      <c r="B15" s="147" t="s">
        <v>60</v>
      </c>
      <c r="C15" s="148"/>
      <c r="D15" s="23">
        <v>54804</v>
      </c>
      <c r="E15" s="23">
        <v>24565</v>
      </c>
      <c r="F15" s="24">
        <f t="shared" si="0"/>
        <v>44.823370556893657</v>
      </c>
    </row>
    <row r="16" spans="2:6" ht="18.75" customHeight="1" thickBot="1" x14ac:dyDescent="0.3">
      <c r="B16" s="136" t="s">
        <v>29</v>
      </c>
      <c r="C16" s="137"/>
      <c r="D16" s="75">
        <v>30742</v>
      </c>
      <c r="E16" s="75">
        <v>13831</v>
      </c>
      <c r="F16" s="76">
        <f t="shared" si="0"/>
        <v>44.99056665148656</v>
      </c>
    </row>
    <row r="17" spans="2:9" ht="16.5" thickTop="1" thickBot="1" x14ac:dyDescent="0.3">
      <c r="B17" s="138" t="s">
        <v>30</v>
      </c>
      <c r="C17" s="139"/>
      <c r="D17" s="25">
        <v>25252</v>
      </c>
      <c r="E17" s="25">
        <v>11208</v>
      </c>
      <c r="F17" s="26">
        <f t="shared" si="0"/>
        <v>44.38460319974655</v>
      </c>
    </row>
    <row r="18" spans="2:9" x14ac:dyDescent="0.25">
      <c r="B18" s="153"/>
      <c r="C18" s="27" t="s">
        <v>31</v>
      </c>
      <c r="D18" s="28">
        <v>935</v>
      </c>
      <c r="E18" s="28">
        <v>270</v>
      </c>
      <c r="F18" s="29">
        <f t="shared" si="0"/>
        <v>28.877005347593581</v>
      </c>
    </row>
    <row r="19" spans="2:9" ht="15.75" thickBot="1" x14ac:dyDescent="0.3">
      <c r="B19" s="154"/>
      <c r="C19" s="30" t="s">
        <v>32</v>
      </c>
      <c r="D19" s="31">
        <v>2128</v>
      </c>
      <c r="E19" s="31">
        <v>1005</v>
      </c>
      <c r="F19" s="32">
        <f t="shared" si="0"/>
        <v>47.227443609022558</v>
      </c>
    </row>
    <row r="20" spans="2:9" ht="15.75" thickBot="1" x14ac:dyDescent="0.3">
      <c r="B20" s="155" t="s">
        <v>33</v>
      </c>
      <c r="C20" s="156"/>
      <c r="D20" s="33">
        <v>5490</v>
      </c>
      <c r="E20" s="33">
        <v>2623</v>
      </c>
      <c r="F20" s="34">
        <f t="shared" si="0"/>
        <v>47.777777777777779</v>
      </c>
    </row>
    <row r="21" spans="2:9" x14ac:dyDescent="0.25">
      <c r="B21" s="153"/>
      <c r="C21" s="27" t="s">
        <v>34</v>
      </c>
      <c r="D21" s="28">
        <v>1700</v>
      </c>
      <c r="E21" s="28">
        <v>648</v>
      </c>
      <c r="F21" s="29">
        <f t="shared" si="0"/>
        <v>38.117647058823529</v>
      </c>
    </row>
    <row r="22" spans="2:9" x14ac:dyDescent="0.25">
      <c r="B22" s="154"/>
      <c r="C22" s="17" t="s">
        <v>35</v>
      </c>
      <c r="D22" s="18">
        <v>836</v>
      </c>
      <c r="E22" s="18">
        <v>130</v>
      </c>
      <c r="F22" s="19">
        <f t="shared" si="0"/>
        <v>15.550239234449762</v>
      </c>
    </row>
    <row r="23" spans="2:9" x14ac:dyDescent="0.25">
      <c r="B23" s="154"/>
      <c r="C23" s="17" t="s">
        <v>36</v>
      </c>
      <c r="D23" s="18">
        <v>778</v>
      </c>
      <c r="E23" s="18">
        <v>427</v>
      </c>
      <c r="F23" s="19">
        <f t="shared" si="0"/>
        <v>54.884318766066841</v>
      </c>
      <c r="H23" s="55"/>
    </row>
    <row r="24" spans="2:9" x14ac:dyDescent="0.25">
      <c r="B24" s="154"/>
      <c r="C24" s="56" t="s">
        <v>71</v>
      </c>
      <c r="D24" s="57">
        <v>10</v>
      </c>
      <c r="E24" s="57">
        <v>10</v>
      </c>
      <c r="F24" s="58">
        <f t="shared" si="0"/>
        <v>100</v>
      </c>
      <c r="H24" s="55"/>
    </row>
    <row r="25" spans="2:9" x14ac:dyDescent="0.25">
      <c r="B25" s="154"/>
      <c r="C25" s="17" t="s">
        <v>37</v>
      </c>
      <c r="D25" s="18">
        <v>819</v>
      </c>
      <c r="E25" s="18">
        <v>282</v>
      </c>
      <c r="F25" s="19">
        <f t="shared" si="0"/>
        <v>34.432234432234431</v>
      </c>
    </row>
    <row r="26" spans="2:9" x14ac:dyDescent="0.25">
      <c r="B26" s="154"/>
      <c r="C26" s="56" t="s">
        <v>72</v>
      </c>
      <c r="D26" s="57">
        <v>473</v>
      </c>
      <c r="E26" s="57">
        <v>473</v>
      </c>
      <c r="F26" s="58">
        <f>SUM(E26/D26*100)</f>
        <v>100</v>
      </c>
    </row>
    <row r="27" spans="2:9" x14ac:dyDescent="0.25">
      <c r="B27" s="154"/>
      <c r="C27" s="56" t="s">
        <v>73</v>
      </c>
      <c r="D27" s="57">
        <v>36</v>
      </c>
      <c r="E27" s="57">
        <v>36</v>
      </c>
      <c r="F27" s="58">
        <f>SUM(E27/D27*100)</f>
        <v>100</v>
      </c>
    </row>
    <row r="28" spans="2:9" x14ac:dyDescent="0.25">
      <c r="B28" s="154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54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54"/>
      <c r="C30" s="35" t="s">
        <v>51</v>
      </c>
      <c r="D30" s="36">
        <v>1</v>
      </c>
      <c r="E30" s="36">
        <v>1</v>
      </c>
      <c r="F30" s="37">
        <f>SUM(E30/D30*100)</f>
        <v>100</v>
      </c>
    </row>
    <row r="31" spans="2:9" ht="28.5" customHeight="1" x14ac:dyDescent="0.25">
      <c r="B31" s="154"/>
      <c r="C31" s="69" t="s">
        <v>74</v>
      </c>
      <c r="D31" s="70">
        <v>81</v>
      </c>
      <c r="E31" s="71" t="s">
        <v>92</v>
      </c>
      <c r="F31" s="72" t="s">
        <v>66</v>
      </c>
    </row>
    <row r="32" spans="2:9" ht="15.75" thickBot="1" x14ac:dyDescent="0.3">
      <c r="B32" s="143"/>
      <c r="C32" s="20" t="s">
        <v>39</v>
      </c>
      <c r="D32" s="21">
        <v>766</v>
      </c>
      <c r="E32" s="21">
        <v>626</v>
      </c>
      <c r="F32" s="22">
        <f t="shared" ref="F32:F45" si="1">SUM(E32/D32*100)</f>
        <v>81.723237597911222</v>
      </c>
    </row>
    <row r="33" spans="2:9" ht="14.25" customHeight="1" thickTop="1" x14ac:dyDescent="0.25">
      <c r="B33" s="157" t="s">
        <v>81</v>
      </c>
      <c r="C33" s="158"/>
      <c r="D33" s="77">
        <v>692</v>
      </c>
      <c r="E33" s="77">
        <v>327</v>
      </c>
      <c r="F33" s="78">
        <f t="shared" si="1"/>
        <v>47.25433526011561</v>
      </c>
    </row>
    <row r="34" spans="2:9" ht="15" customHeight="1" x14ac:dyDescent="0.25">
      <c r="B34" s="159" t="s">
        <v>79</v>
      </c>
      <c r="C34" s="160"/>
      <c r="D34" s="59">
        <v>155</v>
      </c>
      <c r="E34" s="59">
        <v>155</v>
      </c>
      <c r="F34" s="60">
        <f t="shared" si="1"/>
        <v>100</v>
      </c>
    </row>
    <row r="35" spans="2:9" ht="16.5" customHeight="1" x14ac:dyDescent="0.25">
      <c r="B35" s="151" t="s">
        <v>65</v>
      </c>
      <c r="C35" s="152"/>
      <c r="D35" s="79">
        <v>3441</v>
      </c>
      <c r="E35" s="79">
        <v>2019</v>
      </c>
      <c r="F35" s="80">
        <f t="shared" si="1"/>
        <v>58.674803836094156</v>
      </c>
    </row>
    <row r="36" spans="2:9" ht="16.5" customHeight="1" x14ac:dyDescent="0.25">
      <c r="B36" s="159" t="s">
        <v>80</v>
      </c>
      <c r="C36" s="160"/>
      <c r="D36" s="57">
        <v>17</v>
      </c>
      <c r="E36" s="57">
        <v>17</v>
      </c>
      <c r="F36" s="58">
        <f t="shared" si="1"/>
        <v>100</v>
      </c>
    </row>
    <row r="37" spans="2:9" ht="15.75" customHeight="1" thickBot="1" x14ac:dyDescent="0.3">
      <c r="B37" s="169" t="s">
        <v>56</v>
      </c>
      <c r="C37" s="170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71" t="s">
        <v>40</v>
      </c>
      <c r="C38" s="172"/>
      <c r="D38" s="83">
        <v>684</v>
      </c>
      <c r="E38" s="83">
        <v>49</v>
      </c>
      <c r="F38" s="84">
        <f t="shared" si="1"/>
        <v>7.1637426900584789</v>
      </c>
    </row>
    <row r="39" spans="2:9" ht="17.25" customHeight="1" thickBot="1" x14ac:dyDescent="0.3">
      <c r="B39" s="173" t="s">
        <v>52</v>
      </c>
      <c r="C39" s="174"/>
      <c r="D39" s="38">
        <v>54</v>
      </c>
      <c r="E39" s="38">
        <v>3</v>
      </c>
      <c r="F39" s="39">
        <f t="shared" si="1"/>
        <v>5.5555555555555554</v>
      </c>
    </row>
    <row r="40" spans="2:9" ht="16.5" customHeight="1" thickTop="1" thickBot="1" x14ac:dyDescent="0.3">
      <c r="B40" s="175" t="s">
        <v>41</v>
      </c>
      <c r="C40" s="176"/>
      <c r="D40" s="75">
        <v>43</v>
      </c>
      <c r="E40" s="75">
        <v>9</v>
      </c>
      <c r="F40" s="76">
        <f t="shared" si="1"/>
        <v>20.930232558139537</v>
      </c>
    </row>
    <row r="41" spans="2:9" ht="28.5" customHeight="1" thickTop="1" thickBot="1" x14ac:dyDescent="0.3">
      <c r="B41" s="179" t="s">
        <v>42</v>
      </c>
      <c r="C41" s="180"/>
      <c r="D41" s="40">
        <v>1510</v>
      </c>
      <c r="E41" s="40">
        <v>855</v>
      </c>
      <c r="F41" s="41">
        <f t="shared" si="1"/>
        <v>56.622516556291394</v>
      </c>
      <c r="I41" s="55"/>
    </row>
    <row r="42" spans="2:9" ht="13.5" customHeight="1" thickBot="1" x14ac:dyDescent="0.3">
      <c r="B42" s="181" t="s">
        <v>43</v>
      </c>
      <c r="C42" s="182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81" t="s">
        <v>44</v>
      </c>
      <c r="C43" s="182"/>
      <c r="D43" s="40">
        <v>9737</v>
      </c>
      <c r="E43" s="40">
        <v>4709</v>
      </c>
      <c r="F43" s="41">
        <f t="shared" si="1"/>
        <v>48.361918455376404</v>
      </c>
    </row>
    <row r="44" spans="2:9" ht="15.75" customHeight="1" thickBot="1" x14ac:dyDescent="0.3">
      <c r="B44" s="183" t="s">
        <v>45</v>
      </c>
      <c r="C44" s="184"/>
      <c r="D44" s="42">
        <v>3926</v>
      </c>
      <c r="E44" s="42">
        <v>2062</v>
      </c>
      <c r="F44" s="43">
        <f t="shared" si="1"/>
        <v>52.521650534895571</v>
      </c>
    </row>
    <row r="45" spans="2:9" ht="18.75" customHeight="1" thickTop="1" x14ac:dyDescent="0.25">
      <c r="B45" s="185" t="s">
        <v>46</v>
      </c>
      <c r="C45" s="186"/>
      <c r="D45" s="31">
        <v>55</v>
      </c>
      <c r="E45" s="31">
        <v>47</v>
      </c>
      <c r="F45" s="32">
        <f t="shared" si="1"/>
        <v>85.454545454545453</v>
      </c>
    </row>
    <row r="46" spans="2:9" ht="14.25" customHeight="1" x14ac:dyDescent="0.25">
      <c r="B46" s="163" t="s">
        <v>67</v>
      </c>
      <c r="C46" s="164"/>
      <c r="D46" s="61">
        <v>578</v>
      </c>
      <c r="E46" s="63" t="s">
        <v>92</v>
      </c>
      <c r="F46" s="64" t="s">
        <v>66</v>
      </c>
    </row>
    <row r="47" spans="2:9" ht="13.5" customHeight="1" x14ac:dyDescent="0.25">
      <c r="B47" s="149" t="s">
        <v>47</v>
      </c>
      <c r="C47" s="150"/>
      <c r="D47" s="31">
        <v>336</v>
      </c>
      <c r="E47" s="31">
        <v>24</v>
      </c>
      <c r="F47" s="32">
        <f>SUM(E47/D47*100)</f>
        <v>7.1428571428571423</v>
      </c>
    </row>
    <row r="48" spans="2:9" ht="15" customHeight="1" x14ac:dyDescent="0.25">
      <c r="B48" s="165" t="s">
        <v>68</v>
      </c>
      <c r="C48" s="166"/>
      <c r="D48" s="62">
        <v>503</v>
      </c>
      <c r="E48" s="73" t="s">
        <v>92</v>
      </c>
      <c r="F48" s="74" t="s">
        <v>66</v>
      </c>
    </row>
    <row r="49" spans="2:6" ht="13.5" customHeight="1" thickBot="1" x14ac:dyDescent="0.3">
      <c r="B49" s="167" t="s">
        <v>48</v>
      </c>
      <c r="C49" s="168"/>
      <c r="D49" s="15">
        <v>2557</v>
      </c>
      <c r="E49" s="15">
        <v>633</v>
      </c>
      <c r="F49" s="16">
        <f>SUM(E49/D49*100)</f>
        <v>24.755572937035588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61</v>
      </c>
    </row>
    <row r="52" spans="2:6" ht="15.75" thickBot="1" x14ac:dyDescent="0.3">
      <c r="B52" s="177" t="s">
        <v>83</v>
      </c>
      <c r="C52" s="178"/>
      <c r="D52" s="65">
        <f>SUM(D41:D44)</f>
        <v>15173</v>
      </c>
      <c r="E52" s="65">
        <f>SUM(E41:E44)</f>
        <v>7626</v>
      </c>
      <c r="F52" s="66">
        <f>SUM(E52/D52*100)</f>
        <v>50.260330850853485</v>
      </c>
    </row>
    <row r="53" spans="2:6" ht="15.75" thickBot="1" x14ac:dyDescent="0.3">
      <c r="B53" s="6" t="s">
        <v>69</v>
      </c>
    </row>
    <row r="54" spans="2:6" ht="15.75" thickBot="1" x14ac:dyDescent="0.3">
      <c r="B54" s="161" t="s">
        <v>70</v>
      </c>
      <c r="C54" s="162"/>
      <c r="D54" s="67">
        <f>SUM(D24,D26:D27,D34,D36)</f>
        <v>691</v>
      </c>
      <c r="E54" s="67">
        <f>SUM(E24,E26:E27,E34,E36)</f>
        <v>691</v>
      </c>
      <c r="F54" s="68">
        <f>SUM(E54/D54*100)</f>
        <v>100</v>
      </c>
    </row>
    <row r="55" spans="2:6" ht="15.75" thickBot="1" x14ac:dyDescent="0.3">
      <c r="B55" s="161" t="s">
        <v>82</v>
      </c>
      <c r="C55" s="162"/>
      <c r="D55" s="67">
        <f>SUM(D24,D26:D27)</f>
        <v>519</v>
      </c>
      <c r="E55" s="67">
        <f>SUM(E24,E26:E27)</f>
        <v>519</v>
      </c>
      <c r="F55" s="68">
        <f>SUM(E55/D55*100)</f>
        <v>100</v>
      </c>
    </row>
    <row r="56" spans="2:6" x14ac:dyDescent="0.25">
      <c r="B56" s="4" t="s">
        <v>98</v>
      </c>
      <c r="C56" s="4"/>
    </row>
    <row r="57" spans="2:6" ht="16.5" customHeight="1" x14ac:dyDescent="0.25">
      <c r="B57" s="112" t="s">
        <v>86</v>
      </c>
      <c r="C57" s="4" t="s">
        <v>91</v>
      </c>
    </row>
    <row r="58" spans="2:6" ht="16.5" customHeight="1" x14ac:dyDescent="0.25">
      <c r="B58" s="112">
        <v>2</v>
      </c>
      <c r="C58" s="4" t="s">
        <v>89</v>
      </c>
    </row>
    <row r="59" spans="2:6" ht="18" x14ac:dyDescent="0.25">
      <c r="B59" s="112">
        <v>3</v>
      </c>
      <c r="C59" s="4" t="s">
        <v>90</v>
      </c>
    </row>
    <row r="60" spans="2:6" ht="18" x14ac:dyDescent="0.25">
      <c r="B60" s="112">
        <v>4</v>
      </c>
      <c r="C60" s="4" t="s">
        <v>62</v>
      </c>
    </row>
    <row r="61" spans="2:6" ht="17.25" customHeight="1" x14ac:dyDescent="0.25">
      <c r="B61" s="112">
        <v>5</v>
      </c>
      <c r="C61" s="4" t="s">
        <v>63</v>
      </c>
    </row>
    <row r="62" spans="2:6" x14ac:dyDescent="0.25">
      <c r="B62" s="113"/>
      <c r="C62" s="4" t="s">
        <v>76</v>
      </c>
    </row>
    <row r="63" spans="2:6" x14ac:dyDescent="0.25">
      <c r="B63" s="113"/>
      <c r="C63" s="4" t="s">
        <v>77</v>
      </c>
    </row>
    <row r="64" spans="2:6" x14ac:dyDescent="0.25">
      <c r="B64" s="113"/>
      <c r="C64" s="4" t="s">
        <v>78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:F62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55</v>
      </c>
      <c r="C1" s="4"/>
      <c r="D1" s="4"/>
      <c r="E1" s="4"/>
      <c r="F1" s="4"/>
    </row>
    <row r="2" spans="2:6" ht="15.75" thickBot="1" x14ac:dyDescent="0.3">
      <c r="B2" s="6" t="s">
        <v>93</v>
      </c>
      <c r="C2" s="4"/>
      <c r="D2" s="4"/>
      <c r="E2" s="4"/>
      <c r="F2" s="4"/>
    </row>
    <row r="3" spans="2:6" ht="62.25" customHeight="1" thickTop="1" x14ac:dyDescent="0.25">
      <c r="B3" s="134" t="s">
        <v>16</v>
      </c>
      <c r="C3" s="135"/>
      <c r="D3" s="7" t="s">
        <v>94</v>
      </c>
      <c r="E3" s="44" t="s">
        <v>54</v>
      </c>
      <c r="F3" s="8" t="s">
        <v>49</v>
      </c>
    </row>
    <row r="4" spans="2:6" ht="18.75" customHeight="1" thickBot="1" x14ac:dyDescent="0.3">
      <c r="B4" s="140" t="s">
        <v>58</v>
      </c>
      <c r="C4" s="141"/>
      <c r="D4" s="9">
        <v>22528</v>
      </c>
      <c r="E4" s="9">
        <v>11078</v>
      </c>
      <c r="F4" s="10">
        <f t="shared" ref="F4:F28" si="0">SUM(E4/D4*100)</f>
        <v>49.174360795454547</v>
      </c>
    </row>
    <row r="5" spans="2:6" ht="15.75" thickTop="1" x14ac:dyDescent="0.25">
      <c r="B5" s="142"/>
      <c r="C5" s="11" t="s">
        <v>21</v>
      </c>
      <c r="D5" s="12">
        <v>3299</v>
      </c>
      <c r="E5" s="12">
        <v>2479</v>
      </c>
      <c r="F5" s="13">
        <f t="shared" si="0"/>
        <v>75.143983025159145</v>
      </c>
    </row>
    <row r="6" spans="2:6" ht="15.75" thickBot="1" x14ac:dyDescent="0.3">
      <c r="B6" s="143"/>
      <c r="C6" s="14" t="s">
        <v>22</v>
      </c>
      <c r="D6" s="15">
        <v>19229</v>
      </c>
      <c r="E6" s="15">
        <v>8599</v>
      </c>
      <c r="F6" s="16">
        <f t="shared" si="0"/>
        <v>44.718914140100892</v>
      </c>
    </row>
    <row r="7" spans="2:6" ht="15.75" customHeight="1" thickTop="1" x14ac:dyDescent="0.25">
      <c r="B7" s="144" t="s">
        <v>59</v>
      </c>
      <c r="C7" s="11" t="s">
        <v>23</v>
      </c>
      <c r="D7" s="12">
        <v>22</v>
      </c>
      <c r="E7" s="12">
        <v>7</v>
      </c>
      <c r="F7" s="13">
        <f t="shared" si="0"/>
        <v>31.818181818181817</v>
      </c>
    </row>
    <row r="8" spans="2:6" x14ac:dyDescent="0.25">
      <c r="B8" s="145"/>
      <c r="C8" s="17" t="s">
        <v>24</v>
      </c>
      <c r="D8" s="18">
        <v>125</v>
      </c>
      <c r="E8" s="18">
        <v>38</v>
      </c>
      <c r="F8" s="19">
        <f t="shared" si="0"/>
        <v>30.4</v>
      </c>
    </row>
    <row r="9" spans="2:6" x14ac:dyDescent="0.25">
      <c r="B9" s="145"/>
      <c r="C9" s="17" t="s">
        <v>25</v>
      </c>
      <c r="D9" s="18">
        <v>2861</v>
      </c>
      <c r="E9" s="18">
        <v>1959</v>
      </c>
      <c r="F9" s="19">
        <f t="shared" si="0"/>
        <v>68.472562041244316</v>
      </c>
    </row>
    <row r="10" spans="2:6" x14ac:dyDescent="0.25">
      <c r="B10" s="145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45"/>
      <c r="C11" s="17" t="s">
        <v>27</v>
      </c>
      <c r="D11" s="18">
        <v>119</v>
      </c>
      <c r="E11" s="18">
        <v>39</v>
      </c>
      <c r="F11" s="19">
        <f t="shared" si="0"/>
        <v>32.773109243697476</v>
      </c>
    </row>
    <row r="12" spans="2:6" ht="15.75" thickBot="1" x14ac:dyDescent="0.3">
      <c r="B12" s="146"/>
      <c r="C12" s="20" t="s">
        <v>28</v>
      </c>
      <c r="D12" s="21">
        <v>137</v>
      </c>
      <c r="E12" s="21">
        <v>9</v>
      </c>
      <c r="F12" s="22">
        <f t="shared" si="0"/>
        <v>6.5693430656934311</v>
      </c>
    </row>
    <row r="13" spans="2:6" ht="22.5" customHeight="1" thickTop="1" x14ac:dyDescent="0.25">
      <c r="B13" s="147" t="s">
        <v>60</v>
      </c>
      <c r="C13" s="148"/>
      <c r="D13" s="23">
        <v>25119</v>
      </c>
      <c r="E13" s="23">
        <v>11589</v>
      </c>
      <c r="F13" s="24">
        <f t="shared" si="0"/>
        <v>46.136390779887734</v>
      </c>
    </row>
    <row r="14" spans="2:6" ht="21.75" customHeight="1" thickBot="1" x14ac:dyDescent="0.3">
      <c r="B14" s="136" t="s">
        <v>29</v>
      </c>
      <c r="C14" s="137"/>
      <c r="D14" s="75">
        <v>13938</v>
      </c>
      <c r="E14" s="75">
        <v>6504</v>
      </c>
      <c r="F14" s="76">
        <f t="shared" si="0"/>
        <v>46.663796814464057</v>
      </c>
    </row>
    <row r="15" spans="2:6" ht="16.5" customHeight="1" thickTop="1" thickBot="1" x14ac:dyDescent="0.3">
      <c r="B15" s="138" t="s">
        <v>30</v>
      </c>
      <c r="C15" s="139"/>
      <c r="D15" s="25">
        <v>11523</v>
      </c>
      <c r="E15" s="25">
        <v>5355</v>
      </c>
      <c r="F15" s="26">
        <f t="shared" si="0"/>
        <v>46.472272845613119</v>
      </c>
    </row>
    <row r="16" spans="2:6" x14ac:dyDescent="0.25">
      <c r="B16" s="153"/>
      <c r="C16" s="27" t="s">
        <v>31</v>
      </c>
      <c r="D16" s="28">
        <v>266</v>
      </c>
      <c r="E16" s="28">
        <v>67</v>
      </c>
      <c r="F16" s="29">
        <f t="shared" si="0"/>
        <v>25.18796992481203</v>
      </c>
    </row>
    <row r="17" spans="2:6" ht="15.75" thickBot="1" x14ac:dyDescent="0.3">
      <c r="B17" s="154"/>
      <c r="C17" s="30" t="s">
        <v>32</v>
      </c>
      <c r="D17" s="31">
        <v>932</v>
      </c>
      <c r="E17" s="31">
        <v>462</v>
      </c>
      <c r="F17" s="32">
        <f t="shared" si="0"/>
        <v>49.570815450643778</v>
      </c>
    </row>
    <row r="18" spans="2:6" ht="15.75" customHeight="1" thickBot="1" x14ac:dyDescent="0.3">
      <c r="B18" s="155" t="s">
        <v>33</v>
      </c>
      <c r="C18" s="156"/>
      <c r="D18" s="33">
        <v>2415</v>
      </c>
      <c r="E18" s="33">
        <v>1149</v>
      </c>
      <c r="F18" s="34">
        <f t="shared" si="0"/>
        <v>47.577639751552795</v>
      </c>
    </row>
    <row r="19" spans="2:6" x14ac:dyDescent="0.25">
      <c r="B19" s="153"/>
      <c r="C19" s="27" t="s">
        <v>34</v>
      </c>
      <c r="D19" s="28">
        <v>917</v>
      </c>
      <c r="E19" s="28">
        <v>337</v>
      </c>
      <c r="F19" s="29">
        <f t="shared" si="0"/>
        <v>36.750272628135221</v>
      </c>
    </row>
    <row r="20" spans="2:6" x14ac:dyDescent="0.25">
      <c r="B20" s="154"/>
      <c r="C20" s="17" t="s">
        <v>35</v>
      </c>
      <c r="D20" s="18">
        <v>364</v>
      </c>
      <c r="E20" s="18">
        <v>84</v>
      </c>
      <c r="F20" s="19">
        <f t="shared" si="0"/>
        <v>23.076923076923077</v>
      </c>
    </row>
    <row r="21" spans="2:6" x14ac:dyDescent="0.25">
      <c r="B21" s="154"/>
      <c r="C21" s="17" t="s">
        <v>36</v>
      </c>
      <c r="D21" s="18">
        <v>233</v>
      </c>
      <c r="E21" s="18">
        <v>142</v>
      </c>
      <c r="F21" s="19">
        <f t="shared" si="0"/>
        <v>60.944206008583691</v>
      </c>
    </row>
    <row r="22" spans="2:6" x14ac:dyDescent="0.25">
      <c r="B22" s="154"/>
      <c r="C22" s="56" t="s">
        <v>71</v>
      </c>
      <c r="D22" s="57">
        <v>5</v>
      </c>
      <c r="E22" s="57">
        <v>5</v>
      </c>
      <c r="F22" s="58">
        <f t="shared" si="0"/>
        <v>100</v>
      </c>
    </row>
    <row r="23" spans="2:6" x14ac:dyDescent="0.25">
      <c r="B23" s="154"/>
      <c r="C23" s="17" t="s">
        <v>37</v>
      </c>
      <c r="D23" s="18">
        <v>298</v>
      </c>
      <c r="E23" s="18">
        <v>98</v>
      </c>
      <c r="F23" s="19">
        <f t="shared" si="0"/>
        <v>32.885906040268459</v>
      </c>
    </row>
    <row r="24" spans="2:6" ht="16.5" customHeight="1" x14ac:dyDescent="0.25">
      <c r="B24" s="154"/>
      <c r="C24" s="56" t="s">
        <v>72</v>
      </c>
      <c r="D24" s="57">
        <v>220</v>
      </c>
      <c r="E24" s="57">
        <v>220</v>
      </c>
      <c r="F24" s="58">
        <f t="shared" si="0"/>
        <v>100</v>
      </c>
    </row>
    <row r="25" spans="2:6" ht="15.75" customHeight="1" x14ac:dyDescent="0.25">
      <c r="B25" s="154"/>
      <c r="C25" s="56" t="s">
        <v>73</v>
      </c>
      <c r="D25" s="57">
        <v>23</v>
      </c>
      <c r="E25" s="57">
        <v>23</v>
      </c>
      <c r="F25" s="58">
        <f t="shared" si="0"/>
        <v>100</v>
      </c>
    </row>
    <row r="26" spans="2:6" x14ac:dyDescent="0.25">
      <c r="B26" s="154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54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54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54"/>
      <c r="C29" s="69" t="s">
        <v>74</v>
      </c>
      <c r="D29" s="70">
        <v>40</v>
      </c>
      <c r="E29" s="71" t="s">
        <v>92</v>
      </c>
      <c r="F29" s="72" t="s">
        <v>66</v>
      </c>
    </row>
    <row r="30" spans="2:6" ht="18.75" customHeight="1" thickBot="1" x14ac:dyDescent="0.3">
      <c r="B30" s="143"/>
      <c r="C30" s="20" t="s">
        <v>39</v>
      </c>
      <c r="D30" s="21">
        <v>320</v>
      </c>
      <c r="E30" s="21">
        <v>245</v>
      </c>
      <c r="F30" s="22">
        <f t="shared" ref="F30:F43" si="1">SUM(E30/D30*100)</f>
        <v>76.5625</v>
      </c>
    </row>
    <row r="31" spans="2:6" ht="16.5" customHeight="1" thickTop="1" x14ac:dyDescent="0.25">
      <c r="B31" s="157" t="s">
        <v>81</v>
      </c>
      <c r="C31" s="158"/>
      <c r="D31" s="77">
        <v>144</v>
      </c>
      <c r="E31" s="77">
        <v>46</v>
      </c>
      <c r="F31" s="78">
        <f t="shared" si="1"/>
        <v>31.944444444444443</v>
      </c>
    </row>
    <row r="32" spans="2:6" ht="17.25" customHeight="1" x14ac:dyDescent="0.25">
      <c r="B32" s="159" t="s">
        <v>79</v>
      </c>
      <c r="C32" s="160"/>
      <c r="D32" s="59">
        <v>20</v>
      </c>
      <c r="E32" s="59">
        <v>20</v>
      </c>
      <c r="F32" s="60">
        <f t="shared" si="1"/>
        <v>100</v>
      </c>
    </row>
    <row r="33" spans="2:6" ht="18" customHeight="1" x14ac:dyDescent="0.25">
      <c r="B33" s="151" t="s">
        <v>65</v>
      </c>
      <c r="C33" s="152"/>
      <c r="D33" s="79">
        <v>2464</v>
      </c>
      <c r="E33" s="79">
        <v>1414</v>
      </c>
      <c r="F33" s="80">
        <f t="shared" si="1"/>
        <v>57.386363636363633</v>
      </c>
    </row>
    <row r="34" spans="2:6" ht="19.5" customHeight="1" x14ac:dyDescent="0.25">
      <c r="B34" s="159" t="s">
        <v>80</v>
      </c>
      <c r="C34" s="160"/>
      <c r="D34" s="57">
        <v>9</v>
      </c>
      <c r="E34" s="57">
        <v>9</v>
      </c>
      <c r="F34" s="58">
        <f t="shared" si="1"/>
        <v>100</v>
      </c>
    </row>
    <row r="35" spans="2:6" ht="18" customHeight="1" thickBot="1" x14ac:dyDescent="0.3">
      <c r="B35" s="169" t="s">
        <v>56</v>
      </c>
      <c r="C35" s="170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71" t="s">
        <v>40</v>
      </c>
      <c r="C36" s="172"/>
      <c r="D36" s="83">
        <v>336</v>
      </c>
      <c r="E36" s="83">
        <v>32</v>
      </c>
      <c r="F36" s="84">
        <f t="shared" si="1"/>
        <v>9.5238095238095237</v>
      </c>
    </row>
    <row r="37" spans="2:6" ht="18" customHeight="1" thickBot="1" x14ac:dyDescent="0.3">
      <c r="B37" s="173" t="s">
        <v>52</v>
      </c>
      <c r="C37" s="174"/>
      <c r="D37" s="38">
        <v>37</v>
      </c>
      <c r="E37" s="38">
        <v>3</v>
      </c>
      <c r="F37" s="39">
        <f t="shared" si="1"/>
        <v>8.1081081081081088</v>
      </c>
    </row>
    <row r="38" spans="2:6" ht="16.5" customHeight="1" thickTop="1" thickBot="1" x14ac:dyDescent="0.3">
      <c r="B38" s="175" t="s">
        <v>41</v>
      </c>
      <c r="C38" s="176"/>
      <c r="D38" s="75">
        <v>15</v>
      </c>
      <c r="E38" s="75">
        <v>3</v>
      </c>
      <c r="F38" s="76">
        <f t="shared" si="1"/>
        <v>20</v>
      </c>
    </row>
    <row r="39" spans="2:6" ht="32.25" customHeight="1" thickTop="1" thickBot="1" x14ac:dyDescent="0.3">
      <c r="B39" s="179" t="s">
        <v>42</v>
      </c>
      <c r="C39" s="180"/>
      <c r="D39" s="40">
        <v>490</v>
      </c>
      <c r="E39" s="40">
        <v>272</v>
      </c>
      <c r="F39" s="41">
        <f t="shared" si="1"/>
        <v>55.510204081632651</v>
      </c>
    </row>
    <row r="40" spans="2:6" ht="15.75" customHeight="1" thickBot="1" x14ac:dyDescent="0.3">
      <c r="B40" s="181" t="s">
        <v>43</v>
      </c>
      <c r="C40" s="182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81" t="s">
        <v>44</v>
      </c>
      <c r="C41" s="182"/>
      <c r="D41" s="40">
        <v>3360</v>
      </c>
      <c r="E41" s="40">
        <v>1681</v>
      </c>
      <c r="F41" s="41">
        <f t="shared" si="1"/>
        <v>50.029761904761905</v>
      </c>
    </row>
    <row r="42" spans="2:6" ht="15.75" customHeight="1" thickBot="1" x14ac:dyDescent="0.3">
      <c r="B42" s="183" t="s">
        <v>45</v>
      </c>
      <c r="C42" s="184"/>
      <c r="D42" s="42">
        <v>2312</v>
      </c>
      <c r="E42" s="42">
        <v>1233</v>
      </c>
      <c r="F42" s="43">
        <f t="shared" si="1"/>
        <v>53.330449826989621</v>
      </c>
    </row>
    <row r="43" spans="2:6" ht="15.75" customHeight="1" thickTop="1" x14ac:dyDescent="0.25">
      <c r="B43" s="185" t="s">
        <v>46</v>
      </c>
      <c r="C43" s="186"/>
      <c r="D43" s="31">
        <v>27</v>
      </c>
      <c r="E43" s="31">
        <v>22</v>
      </c>
      <c r="F43" s="32">
        <f t="shared" si="1"/>
        <v>81.481481481481481</v>
      </c>
    </row>
    <row r="44" spans="2:6" ht="15" customHeight="1" x14ac:dyDescent="0.25">
      <c r="B44" s="163" t="s">
        <v>67</v>
      </c>
      <c r="C44" s="164"/>
      <c r="D44" s="61">
        <v>335</v>
      </c>
      <c r="E44" s="63" t="s">
        <v>92</v>
      </c>
      <c r="F44" s="64" t="s">
        <v>66</v>
      </c>
    </row>
    <row r="45" spans="2:6" ht="15" customHeight="1" x14ac:dyDescent="0.25">
      <c r="B45" s="149" t="s">
        <v>47</v>
      </c>
      <c r="C45" s="150"/>
      <c r="D45" s="31">
        <v>161</v>
      </c>
      <c r="E45" s="31">
        <v>13</v>
      </c>
      <c r="F45" s="32">
        <f>SUM(E45/D45*100)</f>
        <v>8.0745341614906838</v>
      </c>
    </row>
    <row r="46" spans="2:6" ht="15" customHeight="1" x14ac:dyDescent="0.25">
      <c r="B46" s="165" t="s">
        <v>68</v>
      </c>
      <c r="C46" s="166"/>
      <c r="D46" s="62">
        <v>267</v>
      </c>
      <c r="E46" s="73" t="s">
        <v>92</v>
      </c>
      <c r="F46" s="74" t="s">
        <v>66</v>
      </c>
    </row>
    <row r="47" spans="2:6" ht="15.75" customHeight="1" thickBot="1" x14ac:dyDescent="0.3">
      <c r="B47" s="167" t="s">
        <v>48</v>
      </c>
      <c r="C47" s="168"/>
      <c r="D47" s="15">
        <v>1270</v>
      </c>
      <c r="E47" s="15">
        <v>369</v>
      </c>
      <c r="F47" s="16">
        <f>SUM(E47/D47*100)</f>
        <v>29.055118110236222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61</v>
      </c>
    </row>
    <row r="50" spans="2:6" ht="15.75" thickBot="1" x14ac:dyDescent="0.3">
      <c r="B50" s="177" t="s">
        <v>83</v>
      </c>
      <c r="C50" s="178"/>
      <c r="D50" s="65">
        <f>SUM(D39:D42)</f>
        <v>6162</v>
      </c>
      <c r="E50" s="65">
        <f>SUM(E39:E42)</f>
        <v>3186</v>
      </c>
      <c r="F50" s="66">
        <f>SUM(E50/D50*100)</f>
        <v>51.703992210321324</v>
      </c>
    </row>
    <row r="51" spans="2:6" ht="15.75" thickBot="1" x14ac:dyDescent="0.3">
      <c r="B51" s="6" t="s">
        <v>69</v>
      </c>
    </row>
    <row r="52" spans="2:6" ht="15.75" customHeight="1" thickBot="1" x14ac:dyDescent="0.3">
      <c r="B52" s="161" t="s">
        <v>70</v>
      </c>
      <c r="C52" s="162"/>
      <c r="D52" s="67">
        <f>SUM(D22,D24:D25,D32,D34)</f>
        <v>277</v>
      </c>
      <c r="E52" s="67">
        <f>SUM(E22,E24:E25,E32,E34)</f>
        <v>277</v>
      </c>
      <c r="F52" s="68">
        <f>SUM(E52/D52*100)</f>
        <v>100</v>
      </c>
    </row>
    <row r="53" spans="2:6" ht="15.75" customHeight="1" thickBot="1" x14ac:dyDescent="0.3">
      <c r="B53" s="161" t="s">
        <v>82</v>
      </c>
      <c r="C53" s="162"/>
      <c r="D53" s="67">
        <f>SUM(D22,D24:D25)</f>
        <v>248</v>
      </c>
      <c r="E53" s="67">
        <f>SUM(E22,E24:E25)</f>
        <v>248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V  2018 r.</v>
      </c>
      <c r="C54" s="113"/>
    </row>
    <row r="55" spans="2:6" ht="18" x14ac:dyDescent="0.25">
      <c r="B55" s="112" t="s">
        <v>86</v>
      </c>
      <c r="C55" s="4" t="s">
        <v>75</v>
      </c>
    </row>
    <row r="56" spans="2:6" ht="18" x14ac:dyDescent="0.25">
      <c r="B56" s="112">
        <v>2</v>
      </c>
      <c r="C56" s="4" t="s">
        <v>89</v>
      </c>
    </row>
    <row r="57" spans="2:6" ht="18" x14ac:dyDescent="0.25">
      <c r="B57" s="112">
        <v>3</v>
      </c>
      <c r="C57" s="4" t="s">
        <v>90</v>
      </c>
    </row>
    <row r="58" spans="2:6" ht="18" x14ac:dyDescent="0.25">
      <c r="B58" s="112">
        <v>4</v>
      </c>
      <c r="C58" s="4" t="s">
        <v>62</v>
      </c>
    </row>
    <row r="59" spans="2:6" ht="18" x14ac:dyDescent="0.25">
      <c r="B59" s="112">
        <v>5</v>
      </c>
      <c r="C59" s="4" t="s">
        <v>63</v>
      </c>
    </row>
    <row r="60" spans="2:6" x14ac:dyDescent="0.25">
      <c r="B60" s="113"/>
      <c r="C60" s="133" t="s">
        <v>76</v>
      </c>
    </row>
    <row r="61" spans="2:6" x14ac:dyDescent="0.25">
      <c r="B61" s="113"/>
      <c r="C61" s="133" t="s">
        <v>77</v>
      </c>
    </row>
    <row r="62" spans="2:6" x14ac:dyDescent="0.25">
      <c r="B62" s="113"/>
      <c r="C62" s="4" t="s">
        <v>78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C1" sqref="B1:G63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64</v>
      </c>
      <c r="C1" s="4"/>
      <c r="D1" s="4"/>
      <c r="E1" s="4"/>
      <c r="F1" s="4"/>
      <c r="G1" s="4"/>
    </row>
    <row r="2" spans="2:7" ht="13.5" thickTop="1" x14ac:dyDescent="0.2">
      <c r="B2" s="191" t="s">
        <v>16</v>
      </c>
      <c r="C2" s="192"/>
      <c r="D2" s="187" t="s">
        <v>17</v>
      </c>
      <c r="E2" s="192"/>
      <c r="F2" s="187" t="s">
        <v>19</v>
      </c>
      <c r="G2" s="188"/>
    </row>
    <row r="3" spans="2:7" ht="13.5" thickBot="1" x14ac:dyDescent="0.25">
      <c r="B3" s="193"/>
      <c r="C3" s="194"/>
      <c r="D3" s="189" t="s">
        <v>18</v>
      </c>
      <c r="E3" s="197"/>
      <c r="F3" s="189" t="s">
        <v>20</v>
      </c>
      <c r="G3" s="190"/>
    </row>
    <row r="4" spans="2:7" ht="13.5" thickBot="1" x14ac:dyDescent="0.25">
      <c r="B4" s="195"/>
      <c r="C4" s="196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40" t="s">
        <v>58</v>
      </c>
      <c r="C5" s="141"/>
      <c r="D5" s="9">
        <f>SUM('b.ogół. do 30 r.ż.'!E6)</f>
        <v>22562</v>
      </c>
      <c r="E5" s="9">
        <f>SUM('w tym K'!E4)</f>
        <v>11078</v>
      </c>
      <c r="F5" s="87">
        <v>12663</v>
      </c>
      <c r="G5" s="87">
        <v>6054</v>
      </c>
    </row>
    <row r="6" spans="2:7" ht="13.5" thickTop="1" x14ac:dyDescent="0.2">
      <c r="B6" s="142"/>
      <c r="C6" s="11" t="s">
        <v>21</v>
      </c>
      <c r="D6" s="12">
        <f>SUM('b.ogół. do 30 r.ż.'!E7)</f>
        <v>4987</v>
      </c>
      <c r="E6" s="12">
        <f>SUM('w tym K'!E5)</f>
        <v>2479</v>
      </c>
      <c r="F6" s="48">
        <v>3674</v>
      </c>
      <c r="G6" s="48">
        <v>1747</v>
      </c>
    </row>
    <row r="7" spans="2:7" ht="13.5" thickBot="1" x14ac:dyDescent="0.25">
      <c r="B7" s="143"/>
      <c r="C7" s="14" t="s">
        <v>22</v>
      </c>
      <c r="D7" s="15">
        <f>SUM('b.ogół. do 30 r.ż.'!E8)</f>
        <v>17575</v>
      </c>
      <c r="E7" s="15">
        <f>SUM('w tym K'!E6)</f>
        <v>8599</v>
      </c>
      <c r="F7" s="49">
        <v>8989</v>
      </c>
      <c r="G7" s="49">
        <v>4307</v>
      </c>
    </row>
    <row r="8" spans="2:7" ht="13.5" customHeight="1" thickTop="1" x14ac:dyDescent="0.2">
      <c r="B8" s="144" t="s">
        <v>59</v>
      </c>
      <c r="C8" s="11" t="s">
        <v>23</v>
      </c>
      <c r="D8" s="12">
        <f>SUM('b.ogół. do 30 r.ż.'!E9)</f>
        <v>22</v>
      </c>
      <c r="E8" s="12">
        <f>SUM('w tym K'!E7)</f>
        <v>7</v>
      </c>
      <c r="F8" s="48">
        <v>11</v>
      </c>
      <c r="G8" s="48">
        <v>4</v>
      </c>
    </row>
    <row r="9" spans="2:7" x14ac:dyDescent="0.2">
      <c r="B9" s="145"/>
      <c r="C9" s="17" t="s">
        <v>24</v>
      </c>
      <c r="D9" s="18">
        <f>SUM('b.ogół. do 30 r.ż.'!E10)</f>
        <v>49</v>
      </c>
      <c r="E9" s="18">
        <f>SUM('w tym K'!E8)</f>
        <v>38</v>
      </c>
      <c r="F9" s="50">
        <v>12</v>
      </c>
      <c r="G9" s="50">
        <v>11</v>
      </c>
    </row>
    <row r="10" spans="2:7" x14ac:dyDescent="0.2">
      <c r="B10" s="145"/>
      <c r="C10" s="17" t="s">
        <v>25</v>
      </c>
      <c r="D10" s="18">
        <f>SUM('b.ogół. do 30 r.ż.'!E11)</f>
        <v>2728</v>
      </c>
      <c r="E10" s="18">
        <f>SUM('w tym K'!E9)</f>
        <v>1959</v>
      </c>
      <c r="F10" s="50">
        <v>1649</v>
      </c>
      <c r="G10" s="50">
        <v>1138</v>
      </c>
    </row>
    <row r="11" spans="2:7" x14ac:dyDescent="0.2">
      <c r="B11" s="145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45"/>
      <c r="C12" s="17" t="s">
        <v>27</v>
      </c>
      <c r="D12" s="18">
        <f>SUM('b.ogół. do 30 r.ż.'!E13)</f>
        <v>290</v>
      </c>
      <c r="E12" s="18">
        <f>SUM('w tym K'!E11)</f>
        <v>39</v>
      </c>
      <c r="F12" s="50">
        <v>153</v>
      </c>
      <c r="G12" s="50">
        <v>12</v>
      </c>
    </row>
    <row r="13" spans="2:7" ht="13.5" thickBot="1" x14ac:dyDescent="0.25">
      <c r="B13" s="146"/>
      <c r="C13" s="20" t="s">
        <v>28</v>
      </c>
      <c r="D13" s="21">
        <f>SUM('b.ogół. do 30 r.ż.'!E14)</f>
        <v>13</v>
      </c>
      <c r="E13" s="21">
        <f>SUM('w tym K'!E12)</f>
        <v>9</v>
      </c>
      <c r="F13" s="53">
        <v>5</v>
      </c>
      <c r="G13" s="53">
        <v>3</v>
      </c>
    </row>
    <row r="14" spans="2:7" ht="20.25" customHeight="1" thickTop="1" x14ac:dyDescent="0.2">
      <c r="B14" s="147" t="s">
        <v>60</v>
      </c>
      <c r="C14" s="148"/>
      <c r="D14" s="23">
        <f>SUM('b.ogół. do 30 r.ż.'!E15)</f>
        <v>24565</v>
      </c>
      <c r="E14" s="23">
        <f>SUM('w tym K'!E13)</f>
        <v>11589</v>
      </c>
      <c r="F14" s="88">
        <v>13516</v>
      </c>
      <c r="G14" s="88">
        <v>6146</v>
      </c>
    </row>
    <row r="15" spans="2:7" ht="14.25" customHeight="1" thickBot="1" x14ac:dyDescent="0.25">
      <c r="B15" s="136" t="s">
        <v>29</v>
      </c>
      <c r="C15" s="137"/>
      <c r="D15" s="75">
        <f>SUM('b.ogół. do 30 r.ż.'!E16)</f>
        <v>13831</v>
      </c>
      <c r="E15" s="75">
        <f>SUM('w tym K'!E14)</f>
        <v>6504</v>
      </c>
      <c r="F15" s="89">
        <v>7187</v>
      </c>
      <c r="G15" s="89">
        <v>3255</v>
      </c>
    </row>
    <row r="16" spans="2:7" ht="14.25" customHeight="1" thickTop="1" thickBot="1" x14ac:dyDescent="0.25">
      <c r="B16" s="138" t="s">
        <v>30</v>
      </c>
      <c r="C16" s="139"/>
      <c r="D16" s="25">
        <f>SUM('b.ogół. do 30 r.ż.'!E17)</f>
        <v>11208</v>
      </c>
      <c r="E16" s="25">
        <f>SUM('w tym K'!E15)</f>
        <v>5355</v>
      </c>
      <c r="F16" s="51">
        <v>6003</v>
      </c>
      <c r="G16" s="51">
        <v>2776</v>
      </c>
    </row>
    <row r="17" spans="2:7" x14ac:dyDescent="0.2">
      <c r="B17" s="153"/>
      <c r="C17" s="27" t="s">
        <v>31</v>
      </c>
      <c r="D17" s="28">
        <f>SUM('b.ogół. do 30 r.ż.'!E18)</f>
        <v>270</v>
      </c>
      <c r="E17" s="28">
        <f>SUM('w tym K'!E16)</f>
        <v>67</v>
      </c>
      <c r="F17" s="52">
        <v>115</v>
      </c>
      <c r="G17" s="52">
        <v>25</v>
      </c>
    </row>
    <row r="18" spans="2:7" ht="13.5" thickBot="1" x14ac:dyDescent="0.25">
      <c r="B18" s="154"/>
      <c r="C18" s="30" t="s">
        <v>32</v>
      </c>
      <c r="D18" s="31">
        <f>SUM('b.ogół. do 30 r.ż.'!E19)</f>
        <v>1005</v>
      </c>
      <c r="E18" s="31">
        <f>SUM('w tym K'!E17)</f>
        <v>462</v>
      </c>
      <c r="F18" s="90">
        <v>557</v>
      </c>
      <c r="G18" s="90">
        <v>264</v>
      </c>
    </row>
    <row r="19" spans="2:7" ht="13.5" customHeight="1" thickBot="1" x14ac:dyDescent="0.25">
      <c r="B19" s="155" t="s">
        <v>33</v>
      </c>
      <c r="C19" s="156"/>
      <c r="D19" s="33">
        <f>SUM('b.ogół. do 30 r.ż.'!E20)</f>
        <v>2623</v>
      </c>
      <c r="E19" s="33">
        <f>SUM('w tym K'!E18)</f>
        <v>1149</v>
      </c>
      <c r="F19" s="91">
        <v>1184</v>
      </c>
      <c r="G19" s="91">
        <v>479</v>
      </c>
    </row>
    <row r="20" spans="2:7" x14ac:dyDescent="0.2">
      <c r="B20" s="153"/>
      <c r="C20" s="27" t="s">
        <v>34</v>
      </c>
      <c r="D20" s="28">
        <f>SUM('b.ogół. do 30 r.ż.'!E21)</f>
        <v>648</v>
      </c>
      <c r="E20" s="28">
        <f>SUM('w tym K'!E19)</f>
        <v>337</v>
      </c>
      <c r="F20" s="52">
        <v>302</v>
      </c>
      <c r="G20" s="52">
        <v>142</v>
      </c>
    </row>
    <row r="21" spans="2:7" x14ac:dyDescent="0.2">
      <c r="B21" s="154"/>
      <c r="C21" s="17" t="s">
        <v>35</v>
      </c>
      <c r="D21" s="18">
        <f>SUM('b.ogół. do 30 r.ż.'!E22)</f>
        <v>130</v>
      </c>
      <c r="E21" s="18">
        <f>SUM('w tym K'!E20)</f>
        <v>84</v>
      </c>
      <c r="F21" s="50">
        <v>47</v>
      </c>
      <c r="G21" s="50">
        <v>24</v>
      </c>
    </row>
    <row r="22" spans="2:7" x14ac:dyDescent="0.2">
      <c r="B22" s="154"/>
      <c r="C22" s="17" t="s">
        <v>36</v>
      </c>
      <c r="D22" s="18">
        <f>SUM('b.ogół. do 30 r.ż.'!E23)</f>
        <v>427</v>
      </c>
      <c r="E22" s="18">
        <f>SUM('w tym K'!E21)</f>
        <v>142</v>
      </c>
      <c r="F22" s="50">
        <v>136</v>
      </c>
      <c r="G22" s="50">
        <v>45</v>
      </c>
    </row>
    <row r="23" spans="2:7" ht="13.5" x14ac:dyDescent="0.2">
      <c r="B23" s="154"/>
      <c r="C23" s="56" t="s">
        <v>71</v>
      </c>
      <c r="D23" s="57">
        <f>SUM('b.ogół. do 30 r.ż.'!E24)</f>
        <v>10</v>
      </c>
      <c r="E23" s="57">
        <f>SUM('w tym K'!E22)</f>
        <v>5</v>
      </c>
      <c r="F23" s="92">
        <v>4</v>
      </c>
      <c r="G23" s="92">
        <v>2</v>
      </c>
    </row>
    <row r="24" spans="2:7" x14ac:dyDescent="0.2">
      <c r="B24" s="154"/>
      <c r="C24" s="17" t="s">
        <v>37</v>
      </c>
      <c r="D24" s="18">
        <f>SUM('b.ogół. do 30 r.ż.'!E25)</f>
        <v>282</v>
      </c>
      <c r="E24" s="18">
        <f>SUM('w tym K'!E23)</f>
        <v>98</v>
      </c>
      <c r="F24" s="50">
        <v>157</v>
      </c>
      <c r="G24" s="50">
        <v>45</v>
      </c>
    </row>
    <row r="25" spans="2:7" ht="13.5" x14ac:dyDescent="0.2">
      <c r="B25" s="154"/>
      <c r="C25" s="56" t="s">
        <v>72</v>
      </c>
      <c r="D25" s="57">
        <f>SUM('b.ogół. do 30 r.ż.'!E26)</f>
        <v>473</v>
      </c>
      <c r="E25" s="57">
        <f>SUM('w tym K'!E24)</f>
        <v>220</v>
      </c>
      <c r="F25" s="92">
        <v>170</v>
      </c>
      <c r="G25" s="92">
        <v>88</v>
      </c>
    </row>
    <row r="26" spans="2:7" ht="12.75" customHeight="1" x14ac:dyDescent="0.2">
      <c r="B26" s="154"/>
      <c r="C26" s="56" t="s">
        <v>73</v>
      </c>
      <c r="D26" s="57">
        <f>SUM('b.ogół. do 30 r.ż.'!E27)</f>
        <v>36</v>
      </c>
      <c r="E26" s="57">
        <f>SUM('w tym K'!E25)</f>
        <v>23</v>
      </c>
      <c r="F26" s="92">
        <v>17</v>
      </c>
      <c r="G26" s="92">
        <v>12</v>
      </c>
    </row>
    <row r="27" spans="2:7" x14ac:dyDescent="0.2">
      <c r="B27" s="154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54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54"/>
      <c r="C29" s="35" t="s">
        <v>51</v>
      </c>
      <c r="D29" s="36">
        <f>SUM('b.ogół. do 30 r.ż.'!E30)</f>
        <v>1</v>
      </c>
      <c r="E29" s="36">
        <f>SUM('w tym K'!E28)</f>
        <v>0</v>
      </c>
      <c r="F29" s="93">
        <v>1</v>
      </c>
      <c r="G29" s="93">
        <v>0</v>
      </c>
    </row>
    <row r="30" spans="2:7" ht="33.75" customHeight="1" x14ac:dyDescent="0.2">
      <c r="B30" s="154"/>
      <c r="C30" s="69" t="s">
        <v>74</v>
      </c>
      <c r="D30" s="70">
        <f>SUM('b.ogół. do 30 r.ż.'!E31)</f>
        <v>0</v>
      </c>
      <c r="E30" s="71">
        <f>SUM('w tym K'!E29)</f>
        <v>0</v>
      </c>
      <c r="F30" s="94" t="s">
        <v>92</v>
      </c>
      <c r="G30" s="94" t="s">
        <v>92</v>
      </c>
    </row>
    <row r="31" spans="2:7" ht="12.75" customHeight="1" thickBot="1" x14ac:dyDescent="0.25">
      <c r="B31" s="143"/>
      <c r="C31" s="20" t="s">
        <v>39</v>
      </c>
      <c r="D31" s="21">
        <f>SUM('b.ogół. do 30 r.ż.'!E32)</f>
        <v>626</v>
      </c>
      <c r="E31" s="21">
        <f>SUM('w tym K'!E30)</f>
        <v>245</v>
      </c>
      <c r="F31" s="53">
        <v>354</v>
      </c>
      <c r="G31" s="53">
        <v>123</v>
      </c>
    </row>
    <row r="32" spans="2:7" ht="15" customHeight="1" thickTop="1" x14ac:dyDescent="0.2">
      <c r="B32" s="157" t="s">
        <v>81</v>
      </c>
      <c r="C32" s="158"/>
      <c r="D32" s="77">
        <f>SUM('b.ogół. do 30 r.ż.'!E33)</f>
        <v>327</v>
      </c>
      <c r="E32" s="77">
        <f>SUM('w tym K'!E31)</f>
        <v>46</v>
      </c>
      <c r="F32" s="95">
        <v>167</v>
      </c>
      <c r="G32" s="95">
        <v>17</v>
      </c>
    </row>
    <row r="33" spans="2:7" ht="15.75" customHeight="1" x14ac:dyDescent="0.2">
      <c r="B33" s="159" t="s">
        <v>79</v>
      </c>
      <c r="C33" s="160"/>
      <c r="D33" s="59">
        <f>SUM('b.ogół. do 30 r.ż.'!E34)</f>
        <v>155</v>
      </c>
      <c r="E33" s="59">
        <f>SUM('w tym K'!E32)</f>
        <v>20</v>
      </c>
      <c r="F33" s="96">
        <v>91</v>
      </c>
      <c r="G33" s="96">
        <v>9</v>
      </c>
    </row>
    <row r="34" spans="2:7" ht="24.75" customHeight="1" x14ac:dyDescent="0.2">
      <c r="B34" s="151" t="s">
        <v>65</v>
      </c>
      <c r="C34" s="152"/>
      <c r="D34" s="79">
        <f>SUM('b.ogół. do 30 r.ż.'!E35)</f>
        <v>2019</v>
      </c>
      <c r="E34" s="79">
        <f>SUM('w tym K'!E33)</f>
        <v>1414</v>
      </c>
      <c r="F34" s="97">
        <v>1166</v>
      </c>
      <c r="G34" s="97">
        <v>777</v>
      </c>
    </row>
    <row r="35" spans="2:7" ht="15" customHeight="1" x14ac:dyDescent="0.2">
      <c r="B35" s="159" t="s">
        <v>80</v>
      </c>
      <c r="C35" s="160"/>
      <c r="D35" s="57">
        <f>SUM('b.ogół. do 30 r.ż.'!E36)</f>
        <v>17</v>
      </c>
      <c r="E35" s="57">
        <f>SUM('w tym K'!E34)</f>
        <v>9</v>
      </c>
      <c r="F35" s="92">
        <v>9</v>
      </c>
      <c r="G35" s="92">
        <v>5</v>
      </c>
    </row>
    <row r="36" spans="2:7" ht="17.25" customHeight="1" thickBot="1" x14ac:dyDescent="0.25">
      <c r="B36" s="169" t="s">
        <v>56</v>
      </c>
      <c r="C36" s="170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71" t="s">
        <v>40</v>
      </c>
      <c r="C37" s="172"/>
      <c r="D37" s="83">
        <f>SUM('b.ogół. do 30 r.ż.'!E38)</f>
        <v>49</v>
      </c>
      <c r="E37" s="83">
        <f>SUM('w tym K'!E36)</f>
        <v>32</v>
      </c>
      <c r="F37" s="99">
        <v>18</v>
      </c>
      <c r="G37" s="99">
        <v>10</v>
      </c>
    </row>
    <row r="38" spans="2:7" ht="18" customHeight="1" thickBot="1" x14ac:dyDescent="0.25">
      <c r="B38" s="173" t="s">
        <v>52</v>
      </c>
      <c r="C38" s="174"/>
      <c r="D38" s="38">
        <f>SUM('b.ogół. do 30 r.ż.'!E39)</f>
        <v>3</v>
      </c>
      <c r="E38" s="38">
        <f>SUM('w tym K'!E37)</f>
        <v>3</v>
      </c>
      <c r="F38" s="54">
        <v>1</v>
      </c>
      <c r="G38" s="54">
        <v>1</v>
      </c>
    </row>
    <row r="39" spans="2:7" ht="18" customHeight="1" thickTop="1" thickBot="1" x14ac:dyDescent="0.25">
      <c r="B39" s="175" t="s">
        <v>41</v>
      </c>
      <c r="C39" s="176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79" t="s">
        <v>42</v>
      </c>
      <c r="C40" s="180"/>
      <c r="D40" s="40">
        <f>SUM('b.ogół. do 30 r.ż.'!E41)</f>
        <v>855</v>
      </c>
      <c r="E40" s="40">
        <f>SUM('w tym K'!E39)</f>
        <v>272</v>
      </c>
      <c r="F40" s="100">
        <v>526</v>
      </c>
      <c r="G40" s="100">
        <v>161</v>
      </c>
    </row>
    <row r="41" spans="2:7" ht="16.5" customHeight="1" thickBot="1" x14ac:dyDescent="0.25">
      <c r="B41" s="181" t="s">
        <v>43</v>
      </c>
      <c r="C41" s="182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81" t="s">
        <v>44</v>
      </c>
      <c r="C42" s="182"/>
      <c r="D42" s="40">
        <f>SUM('b.ogół. do 30 r.ż.'!E43)</f>
        <v>4709</v>
      </c>
      <c r="E42" s="40">
        <f>SUM('w tym K'!E41)</f>
        <v>1681</v>
      </c>
      <c r="F42" s="100">
        <v>2835</v>
      </c>
      <c r="G42" s="100">
        <v>1001</v>
      </c>
    </row>
    <row r="43" spans="2:7" ht="14.25" customHeight="1" thickBot="1" x14ac:dyDescent="0.25">
      <c r="B43" s="183" t="s">
        <v>45</v>
      </c>
      <c r="C43" s="184"/>
      <c r="D43" s="42">
        <f>SUM('b.ogół. do 30 r.ż.'!E44)</f>
        <v>2062</v>
      </c>
      <c r="E43" s="42">
        <f>SUM('w tym K'!E42)</f>
        <v>1233</v>
      </c>
      <c r="F43" s="101">
        <v>1282</v>
      </c>
      <c r="G43" s="101">
        <v>753</v>
      </c>
    </row>
    <row r="44" spans="2:7" ht="18" customHeight="1" thickTop="1" x14ac:dyDescent="0.2">
      <c r="B44" s="185" t="s">
        <v>46</v>
      </c>
      <c r="C44" s="186"/>
      <c r="D44" s="31">
        <f>SUM('b.ogół. do 30 r.ż.'!E45)</f>
        <v>47</v>
      </c>
      <c r="E44" s="31">
        <f>SUM('w tym K'!E43)</f>
        <v>22</v>
      </c>
      <c r="F44" s="90">
        <v>35</v>
      </c>
      <c r="G44" s="90">
        <v>18</v>
      </c>
    </row>
    <row r="45" spans="2:7" ht="18" customHeight="1" x14ac:dyDescent="0.2">
      <c r="B45" s="163" t="s">
        <v>67</v>
      </c>
      <c r="C45" s="164"/>
      <c r="D45" s="61">
        <f>SUM('b.ogół. do 30 r.ż.'!E46)</f>
        <v>0</v>
      </c>
      <c r="E45" s="63">
        <f>SUM('w tym K'!E44)</f>
        <v>0</v>
      </c>
      <c r="F45" s="102" t="s">
        <v>92</v>
      </c>
      <c r="G45" s="102" t="s">
        <v>92</v>
      </c>
    </row>
    <row r="46" spans="2:7" ht="18.75" customHeight="1" x14ac:dyDescent="0.2">
      <c r="B46" s="149" t="s">
        <v>47</v>
      </c>
      <c r="C46" s="150"/>
      <c r="D46" s="31">
        <f>SUM('b.ogół. do 30 r.ż.'!E47)</f>
        <v>24</v>
      </c>
      <c r="E46" s="31">
        <f>SUM('w tym K'!E45)</f>
        <v>13</v>
      </c>
      <c r="F46" s="90">
        <v>11</v>
      </c>
      <c r="G46" s="90">
        <v>6</v>
      </c>
    </row>
    <row r="47" spans="2:7" ht="17.25" customHeight="1" x14ac:dyDescent="0.2">
      <c r="B47" s="165" t="s">
        <v>68</v>
      </c>
      <c r="C47" s="166"/>
      <c r="D47" s="62">
        <f>SUM('b.ogół. do 30 r.ż.'!E48)</f>
        <v>0</v>
      </c>
      <c r="E47" s="73">
        <f>SUM('w tym K'!E46)</f>
        <v>0</v>
      </c>
      <c r="F47" s="103" t="s">
        <v>92</v>
      </c>
      <c r="G47" s="103" t="s">
        <v>92</v>
      </c>
    </row>
    <row r="48" spans="2:7" ht="18" customHeight="1" thickBot="1" x14ac:dyDescent="0.25">
      <c r="B48" s="167" t="s">
        <v>48</v>
      </c>
      <c r="C48" s="168"/>
      <c r="D48" s="15">
        <f>SUM('b.ogół. do 30 r.ż.'!E49)</f>
        <v>633</v>
      </c>
      <c r="E48" s="15">
        <f>SUM('w tym K'!E47)</f>
        <v>369</v>
      </c>
      <c r="F48" s="49">
        <v>284</v>
      </c>
      <c r="G48" s="49">
        <v>147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61</v>
      </c>
      <c r="C50" s="5"/>
      <c r="D50" s="5"/>
      <c r="E50" s="5"/>
      <c r="F50" s="5"/>
      <c r="G50" s="5"/>
    </row>
    <row r="51" spans="2:7" ht="13.5" thickBot="1" x14ac:dyDescent="0.25">
      <c r="B51" s="177" t="s">
        <v>83</v>
      </c>
      <c r="C51" s="178"/>
      <c r="D51" s="65">
        <f>SUM(D40:D43)</f>
        <v>7626</v>
      </c>
      <c r="E51" s="65">
        <f>SUM(E40:E43)</f>
        <v>3186</v>
      </c>
      <c r="F51" s="85">
        <f>SUM(F40:F43)</f>
        <v>4643</v>
      </c>
      <c r="G51" s="85">
        <f>SUM(G40:G43)</f>
        <v>1915</v>
      </c>
    </row>
    <row r="52" spans="2:7" ht="15.75" thickBot="1" x14ac:dyDescent="0.3">
      <c r="B52" s="6" t="s">
        <v>69</v>
      </c>
      <c r="C52" s="5"/>
      <c r="D52" s="5"/>
      <c r="E52" s="5"/>
      <c r="F52" s="5"/>
      <c r="G52" s="5"/>
    </row>
    <row r="53" spans="2:7" ht="13.5" thickBot="1" x14ac:dyDescent="0.25">
      <c r="B53" s="161" t="s">
        <v>70</v>
      </c>
      <c r="C53" s="162"/>
      <c r="D53" s="67">
        <f>SUM(D23,D25:D26,D33,D35)</f>
        <v>691</v>
      </c>
      <c r="E53" s="67">
        <f>SUM(E23,E25:E26,E33,E35)</f>
        <v>277</v>
      </c>
      <c r="F53" s="86">
        <f>SUM(F23,F25:F26,F33,F35)</f>
        <v>291</v>
      </c>
      <c r="G53" s="86">
        <f>SUM(G23,G25:G26,G33,G35)</f>
        <v>116</v>
      </c>
    </row>
    <row r="54" spans="2:7" ht="13.5" thickBot="1" x14ac:dyDescent="0.25">
      <c r="B54" s="161" t="s">
        <v>82</v>
      </c>
      <c r="C54" s="162"/>
      <c r="D54" s="67">
        <f>SUM(D23,D25:D26)</f>
        <v>519</v>
      </c>
      <c r="E54" s="67">
        <f t="shared" ref="E54:F54" si="0">SUM(E23,E25:E26)</f>
        <v>248</v>
      </c>
      <c r="F54" s="86">
        <f t="shared" si="0"/>
        <v>191</v>
      </c>
      <c r="G54" s="86">
        <f>SUM(G23,G25:G26)</f>
        <v>102</v>
      </c>
    </row>
    <row r="55" spans="2:7" ht="16.5" customHeight="1" x14ac:dyDescent="0.25">
      <c r="B55" s="4" t="str">
        <f>T('b.ogół. do 30 r.ż.'!B56)</f>
        <v>* Liczby zawarte w zestawieniu dotyczą okresu I - V  2018 r.</v>
      </c>
      <c r="C55" s="4"/>
      <c r="D55" s="5"/>
      <c r="E55" s="5"/>
      <c r="F55" s="5"/>
    </row>
    <row r="56" spans="2:7" ht="16.5" customHeight="1" x14ac:dyDescent="0.25">
      <c r="B56" s="114" t="s">
        <v>86</v>
      </c>
      <c r="C56" s="4" t="s">
        <v>75</v>
      </c>
      <c r="D56" s="5"/>
      <c r="E56" s="5"/>
      <c r="F56" s="5"/>
    </row>
    <row r="57" spans="2:7" ht="15.75" customHeight="1" x14ac:dyDescent="0.25">
      <c r="B57" s="114">
        <v>2</v>
      </c>
      <c r="C57" s="4" t="s">
        <v>89</v>
      </c>
      <c r="D57" s="5"/>
      <c r="E57" s="5"/>
      <c r="F57" s="5"/>
    </row>
    <row r="58" spans="2:7" ht="15" customHeight="1" x14ac:dyDescent="0.25">
      <c r="B58" s="114">
        <v>3</v>
      </c>
      <c r="C58" s="4" t="s">
        <v>90</v>
      </c>
      <c r="D58" s="5"/>
      <c r="E58" s="5"/>
      <c r="F58" s="5"/>
    </row>
    <row r="59" spans="2:7" ht="16.5" customHeight="1" x14ac:dyDescent="0.25">
      <c r="B59" s="114">
        <v>4</v>
      </c>
      <c r="C59" s="4" t="s">
        <v>62</v>
      </c>
      <c r="D59" s="5"/>
      <c r="E59" s="5"/>
      <c r="F59" s="5"/>
    </row>
    <row r="60" spans="2:7" ht="18" customHeight="1" x14ac:dyDescent="0.25">
      <c r="B60" s="114">
        <v>5</v>
      </c>
      <c r="C60" s="4" t="s">
        <v>63</v>
      </c>
      <c r="D60" s="5"/>
      <c r="E60" s="5"/>
      <c r="F60" s="5"/>
    </row>
    <row r="61" spans="2:7" ht="15" x14ac:dyDescent="0.25">
      <c r="B61" s="4"/>
      <c r="C61" s="4" t="s">
        <v>76</v>
      </c>
      <c r="D61" s="5"/>
      <c r="E61" s="5"/>
      <c r="F61" s="5"/>
    </row>
    <row r="62" spans="2:7" ht="15" x14ac:dyDescent="0.25">
      <c r="B62" s="4"/>
      <c r="C62" s="4" t="s">
        <v>77</v>
      </c>
      <c r="D62" s="5"/>
      <c r="E62" s="5"/>
      <c r="F62" s="5"/>
    </row>
    <row r="63" spans="2:7" ht="15" x14ac:dyDescent="0.25">
      <c r="B63" s="4"/>
      <c r="C63" s="4" t="s">
        <v>78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:J14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02" t="s">
        <v>3</v>
      </c>
      <c r="D2" s="203"/>
      <c r="E2" s="208"/>
      <c r="F2" s="208"/>
      <c r="G2" s="212" t="s">
        <v>5</v>
      </c>
      <c r="H2" s="213"/>
      <c r="I2" s="213"/>
      <c r="J2" s="214"/>
    </row>
    <row r="3" spans="2:10" ht="22.5" customHeight="1" x14ac:dyDescent="0.25">
      <c r="B3" s="105" t="s">
        <v>2</v>
      </c>
      <c r="C3" s="204"/>
      <c r="D3" s="205"/>
      <c r="E3" s="209" t="s">
        <v>4</v>
      </c>
      <c r="F3" s="209"/>
      <c r="G3" s="215" t="s">
        <v>6</v>
      </c>
      <c r="H3" s="216"/>
      <c r="I3" s="216"/>
      <c r="J3" s="217"/>
    </row>
    <row r="4" spans="2:10" ht="14.25" customHeight="1" x14ac:dyDescent="0.25">
      <c r="B4" s="106"/>
      <c r="C4" s="204"/>
      <c r="D4" s="205"/>
      <c r="E4" s="210"/>
      <c r="F4" s="210"/>
      <c r="G4" s="218" t="s">
        <v>7</v>
      </c>
      <c r="H4" s="219"/>
      <c r="I4" s="219" t="s">
        <v>8</v>
      </c>
      <c r="J4" s="222"/>
    </row>
    <row r="5" spans="2:10" ht="11.25" customHeight="1" thickBot="1" x14ac:dyDescent="0.3">
      <c r="B5" s="106"/>
      <c r="C5" s="206"/>
      <c r="D5" s="207"/>
      <c r="E5" s="211"/>
      <c r="F5" s="211"/>
      <c r="G5" s="220"/>
      <c r="H5" s="221"/>
      <c r="I5" s="221" t="s">
        <v>9</v>
      </c>
      <c r="J5" s="223"/>
    </row>
    <row r="6" spans="2:10" ht="11.25" customHeight="1" thickBot="1" x14ac:dyDescent="0.3">
      <c r="B6" s="106"/>
      <c r="C6" s="198" t="s">
        <v>10</v>
      </c>
      <c r="D6" s="198"/>
      <c r="E6" s="198"/>
      <c r="F6" s="198"/>
      <c r="G6" s="199" t="s">
        <v>11</v>
      </c>
      <c r="H6" s="200"/>
      <c r="I6" s="200"/>
      <c r="J6" s="201"/>
    </row>
    <row r="7" spans="2:10" ht="11.25" customHeight="1" thickBot="1" x14ac:dyDescent="0.3">
      <c r="B7" s="106"/>
      <c r="C7" s="115" t="s">
        <v>12</v>
      </c>
      <c r="D7" s="125" t="s">
        <v>13</v>
      </c>
      <c r="E7" s="125" t="s">
        <v>12</v>
      </c>
      <c r="F7" s="116" t="s">
        <v>13</v>
      </c>
      <c r="G7" s="130" t="s">
        <v>12</v>
      </c>
      <c r="H7" s="131" t="s">
        <v>13</v>
      </c>
      <c r="I7" s="131" t="s">
        <v>12</v>
      </c>
      <c r="J7" s="132" t="s">
        <v>13</v>
      </c>
    </row>
    <row r="8" spans="2:10" ht="31.5" customHeight="1" x14ac:dyDescent="0.25">
      <c r="B8" s="107" t="s">
        <v>7</v>
      </c>
      <c r="C8" s="117">
        <v>47862</v>
      </c>
      <c r="D8" s="126">
        <v>22528</v>
      </c>
      <c r="E8" s="126">
        <v>30742</v>
      </c>
      <c r="F8" s="118">
        <v>13938</v>
      </c>
      <c r="G8" s="117">
        <v>90299</v>
      </c>
      <c r="H8" s="126">
        <v>48447</v>
      </c>
      <c r="I8" s="126">
        <v>12480</v>
      </c>
      <c r="J8" s="118">
        <v>6290</v>
      </c>
    </row>
    <row r="9" spans="2:10" ht="29.25" customHeight="1" x14ac:dyDescent="0.25">
      <c r="B9" s="108" t="s">
        <v>14</v>
      </c>
      <c r="C9" s="119">
        <v>22562</v>
      </c>
      <c r="D9" s="127">
        <v>11078</v>
      </c>
      <c r="E9" s="127">
        <v>13831</v>
      </c>
      <c r="F9" s="120">
        <v>6504</v>
      </c>
      <c r="G9" s="119">
        <v>26101</v>
      </c>
      <c r="H9" s="127">
        <v>15275</v>
      </c>
      <c r="I9" s="127">
        <v>2743</v>
      </c>
      <c r="J9" s="120">
        <v>1575</v>
      </c>
    </row>
    <row r="10" spans="2:10" ht="28.5" customHeight="1" x14ac:dyDescent="0.25">
      <c r="B10" s="108" t="s">
        <v>15</v>
      </c>
      <c r="C10" s="119">
        <v>12663</v>
      </c>
      <c r="D10" s="127">
        <v>6054</v>
      </c>
      <c r="E10" s="127">
        <v>7187</v>
      </c>
      <c r="F10" s="120">
        <v>3255</v>
      </c>
      <c r="G10" s="119">
        <v>12063</v>
      </c>
      <c r="H10" s="127">
        <v>6458</v>
      </c>
      <c r="I10" s="127">
        <v>774</v>
      </c>
      <c r="J10" s="120">
        <v>351</v>
      </c>
    </row>
    <row r="11" spans="2:10" ht="24" customHeight="1" x14ac:dyDescent="0.25">
      <c r="B11" s="109" t="s">
        <v>84</v>
      </c>
      <c r="C11" s="121">
        <f t="shared" ref="C11:J11" si="0">SUM(C9/C8*100)</f>
        <v>47.139693284860641</v>
      </c>
      <c r="D11" s="128">
        <f t="shared" si="0"/>
        <v>49.174360795454547</v>
      </c>
      <c r="E11" s="128">
        <f t="shared" si="0"/>
        <v>44.99056665148656</v>
      </c>
      <c r="F11" s="122">
        <f t="shared" si="0"/>
        <v>46.663796814464057</v>
      </c>
      <c r="G11" s="121">
        <f t="shared" si="0"/>
        <v>28.905082005337825</v>
      </c>
      <c r="H11" s="128">
        <f t="shared" si="0"/>
        <v>31.529300059859228</v>
      </c>
      <c r="I11" s="128">
        <f t="shared" si="0"/>
        <v>21.979166666666668</v>
      </c>
      <c r="J11" s="122">
        <f t="shared" si="0"/>
        <v>25.039745627980921</v>
      </c>
    </row>
    <row r="12" spans="2:10" ht="26.25" customHeight="1" thickBot="1" x14ac:dyDescent="0.3">
      <c r="B12" s="110" t="s">
        <v>85</v>
      </c>
      <c r="C12" s="123">
        <f t="shared" ref="C12:J12" si="1">SUM(C10/C8*100)</f>
        <v>26.45731477999248</v>
      </c>
      <c r="D12" s="129">
        <f t="shared" si="1"/>
        <v>26.873224431818183</v>
      </c>
      <c r="E12" s="129">
        <f t="shared" si="1"/>
        <v>23.378439919328606</v>
      </c>
      <c r="F12" s="124">
        <f t="shared" si="1"/>
        <v>23.353422298751614</v>
      </c>
      <c r="G12" s="123">
        <f t="shared" si="1"/>
        <v>13.358951926377921</v>
      </c>
      <c r="H12" s="129">
        <f t="shared" si="1"/>
        <v>13.330030755258324</v>
      </c>
      <c r="I12" s="129">
        <f t="shared" si="1"/>
        <v>6.2019230769230766</v>
      </c>
      <c r="J12" s="124">
        <f t="shared" si="1"/>
        <v>5.5802861685214626</v>
      </c>
    </row>
    <row r="13" spans="2:10" ht="12.75" customHeight="1" thickTop="1" x14ac:dyDescent="0.25">
      <c r="B13" s="111" t="s">
        <v>87</v>
      </c>
      <c r="C13" s="111" t="str">
        <f>T('b.ogół. do 30 r.ż.'!B56)</f>
        <v>* Liczby zawarte w zestawieniu dotyczą okresu I - V  2018 r.</v>
      </c>
    </row>
    <row r="14" spans="2:10" ht="13.5" customHeight="1" x14ac:dyDescent="0.25">
      <c r="B14" s="111" t="s">
        <v>88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2018-06-28T12:52:49Z</cp:lastPrinted>
  <dcterms:created xsi:type="dcterms:W3CDTF">2017-09-15T11:17:22Z</dcterms:created>
  <dcterms:modified xsi:type="dcterms:W3CDTF">2018-06-28T12:52:58Z</dcterms:modified>
</cp:coreProperties>
</file>